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<sst xmlns="http://schemas.openxmlformats.org/spreadsheetml/2006/main" count="41" uniqueCount="38">
  <si>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</si>
  <si>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</si>
  <si>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</si>
  <si>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</si>
  <si>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</si>
  <si>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</si>
  <si>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</si>
  <si>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</si>
  <si>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</si>
  <si>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</si>
  <si>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</si>
  <si>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</si>
  <si>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</si>
  <si>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</si>
  <si>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</si>
  <si>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</si>
  <si>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</si>
  <si>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</si>
  <si>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</si>
  <si>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</si>
  <si>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</si>
  <si>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</si>
  <si>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</si>
  <si>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</si>
  <si>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</si>
  <si>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</si>
  <si>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</si>
  <si>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</si>
  <si>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</si>
  <si>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</si>
  <si>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</si>
  <si>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</si>
  <si>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</si>
  <si>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</si>
  <si>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</si>
  <si>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</si>
  <si>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Thaiföld</t>
  </si>
  <si>
    <t xml:space="preserve"> Külkereskedelmi forgalmunk a 25 legnagyobb EU-n kívüli exportpiacunkat jelentő országgal,  I-V.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</si>
</sst>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3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/>
    </xf>
    <xf numFmtId="166" fontId="10" fillId="0" borderId="14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3" fillId="0" borderId="18" xfId="21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6" fontId="6" fillId="0" borderId="11" xfId="21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5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6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6" fontId="10" fillId="0" borderId="29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166" fontId="10" fillId="0" borderId="37" xfId="0" applyNumberFormat="1" applyFont="1" applyBorder="1" applyAlignment="1">
      <alignment/>
    </xf>
    <xf numFmtId="166" fontId="10" fillId="0" borderId="3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1" sqref="B1:K1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9.625" style="0" customWidth="1"/>
    <col min="5" max="5" width="8.125" style="0" customWidth="1"/>
    <col min="6" max="6" width="8.375" style="0" customWidth="1"/>
    <col min="7" max="8" width="8.875" style="0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1.875" style="0" customWidth="1"/>
  </cols>
  <sheetData>
    <row r="1" spans="2:11" ht="18.75">
      <c r="B1" s="56" t="s">
        <v>37</v>
      </c>
      <c r="C1" s="56"/>
      <c r="D1" s="56"/>
      <c r="E1" s="56"/>
      <c r="F1" s="56"/>
      <c r="G1" s="56"/>
      <c r="H1" s="56"/>
      <c r="I1" s="56"/>
      <c r="J1" s="56"/>
      <c r="K1" s="57"/>
    </row>
    <row r="2" spans="2:11" ht="0.75" customHeight="1">
      <c r="B2" s="1"/>
      <c r="C2" s="63"/>
      <c r="D2" s="63"/>
      <c r="E2" s="63"/>
      <c r="F2" s="63"/>
      <c r="G2" s="63"/>
      <c r="H2" s="63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62" t="s">
        <v>5</v>
      </c>
      <c r="J3" s="62"/>
      <c r="K3" s="62"/>
      <c r="L3" s="62"/>
    </row>
    <row r="4" spans="2:14" ht="30.75" customHeight="1" thickBot="1" thickTop="1">
      <c r="B4" s="60" t="s">
        <v>4</v>
      </c>
      <c r="C4" s="66" t="s">
        <v>0</v>
      </c>
      <c r="D4" s="64"/>
      <c r="E4" s="64"/>
      <c r="F4" s="64"/>
      <c r="G4" s="66" t="s">
        <v>2</v>
      </c>
      <c r="H4" s="67"/>
      <c r="I4" s="67"/>
      <c r="J4" s="68"/>
      <c r="K4" s="64" t="s">
        <v>3</v>
      </c>
      <c r="L4" s="65"/>
      <c r="M4" s="58" t="s">
        <v>33</v>
      </c>
      <c r="N4" s="59"/>
    </row>
    <row r="5" spans="2:14" ht="16.5" thickBot="1">
      <c r="B5" s="61"/>
      <c r="C5" s="6">
        <v>2010</v>
      </c>
      <c r="D5" s="6">
        <v>2011</v>
      </c>
      <c r="E5" s="7" t="s">
        <v>6</v>
      </c>
      <c r="F5" s="8" t="s">
        <v>1</v>
      </c>
      <c r="G5" s="9">
        <v>2010</v>
      </c>
      <c r="H5" s="6">
        <v>2011</v>
      </c>
      <c r="I5" s="7" t="s">
        <v>6</v>
      </c>
      <c r="J5" s="10" t="s">
        <v>1</v>
      </c>
      <c r="K5" s="6">
        <v>2011</v>
      </c>
      <c r="L5" s="10" t="s">
        <v>1</v>
      </c>
      <c r="M5" s="11" t="s">
        <v>7</v>
      </c>
      <c r="N5" s="12" t="s">
        <v>8</v>
      </c>
    </row>
    <row r="6" spans="2:14" ht="16.5" thickTop="1">
      <c r="B6" s="52" t="s">
        <v>9</v>
      </c>
      <c r="C6" s="40">
        <v>871.0129</v>
      </c>
      <c r="D6" s="41">
        <v>967.4377</v>
      </c>
      <c r="E6" s="42">
        <f aca="true" t="shared" si="0" ref="E6:E31">D6/C6</f>
        <v>1.1107042157469769</v>
      </c>
      <c r="F6" s="43">
        <f aca="true" t="shared" si="1" ref="F6:F31">D6-C6</f>
        <v>96.4248</v>
      </c>
      <c r="G6" s="44">
        <v>2003.9475</v>
      </c>
      <c r="H6" s="45">
        <v>2485.3171</v>
      </c>
      <c r="I6" s="42">
        <f aca="true" t="shared" si="2" ref="I6:I31">H6/G6</f>
        <v>1.2402106841621352</v>
      </c>
      <c r="J6" s="46">
        <f aca="true" t="shared" si="3" ref="J6:J31">H6-G6</f>
        <v>481.3696000000002</v>
      </c>
      <c r="K6" s="38">
        <f aca="true" t="shared" si="4" ref="K6:K31">D6-H6</f>
        <v>-1517.8794000000003</v>
      </c>
      <c r="L6" s="39">
        <f aca="true" t="shared" si="5" ref="L6:L31">F6-J6</f>
        <v>-384.9448000000002</v>
      </c>
      <c r="M6" s="24">
        <f>D6/33169.7359</f>
        <v>0.029166276840931975</v>
      </c>
      <c r="N6" s="25">
        <f>H6/29888.6078</f>
        <v>0.08315265524010122</v>
      </c>
    </row>
    <row r="7" spans="2:14" ht="15.75">
      <c r="B7" s="53" t="s">
        <v>20</v>
      </c>
      <c r="C7" s="47">
        <v>250.2485</v>
      </c>
      <c r="D7" s="45">
        <v>660.9379</v>
      </c>
      <c r="E7" s="48">
        <f>D7/C7</f>
        <v>2.6411263204374853</v>
      </c>
      <c r="F7" s="49">
        <f>D7-C7</f>
        <v>410.6894</v>
      </c>
      <c r="G7" s="44">
        <v>13.3135</v>
      </c>
      <c r="H7" s="45">
        <v>6.2976</v>
      </c>
      <c r="I7" s="48">
        <f>H7/G7</f>
        <v>0.47302362263867503</v>
      </c>
      <c r="J7" s="50">
        <f>H7-G7</f>
        <v>-7.015899999999999</v>
      </c>
      <c r="K7" s="38">
        <f>D7-H7</f>
        <v>654.6403</v>
      </c>
      <c r="L7" s="39">
        <f>F7-J7</f>
        <v>417.70529999999997</v>
      </c>
      <c r="M7" s="17">
        <f aca="true" t="shared" si="6" ref="M7:M31">D7/33169.7359</f>
        <v>0.01992593193966311</v>
      </c>
      <c r="N7" s="18">
        <f aca="true" t="shared" si="7" ref="N7:N31">H7/29888.6078</f>
        <v>0.00021070235328926896</v>
      </c>
    </row>
    <row r="8" spans="2:14" ht="15.75">
      <c r="B8" s="53" t="s">
        <v>10</v>
      </c>
      <c r="C8" s="47">
        <v>488.6133</v>
      </c>
      <c r="D8" s="45">
        <v>655.0185</v>
      </c>
      <c r="E8" s="48">
        <f>D8/C8</f>
        <v>1.3405662514712555</v>
      </c>
      <c r="F8" s="49">
        <f>D8-C8</f>
        <v>166.40520000000004</v>
      </c>
      <c r="G8" s="44">
        <v>196.4049</v>
      </c>
      <c r="H8" s="45">
        <v>328.2573</v>
      </c>
      <c r="I8" s="48">
        <f>H8/G8</f>
        <v>1.6713294831238934</v>
      </c>
      <c r="J8" s="50">
        <f>H8-G8</f>
        <v>131.8524</v>
      </c>
      <c r="K8" s="38">
        <f>D8-H8</f>
        <v>326.76120000000003</v>
      </c>
      <c r="L8" s="39">
        <f>F8-J8</f>
        <v>34.55280000000005</v>
      </c>
      <c r="M8" s="17">
        <f t="shared" si="6"/>
        <v>0.019747474082240132</v>
      </c>
      <c r="N8" s="18">
        <f t="shared" si="7"/>
        <v>0.010982689531628167</v>
      </c>
    </row>
    <row r="9" spans="2:14" ht="15.75">
      <c r="B9" s="53" t="s">
        <v>15</v>
      </c>
      <c r="C9" s="47">
        <v>525.7799</v>
      </c>
      <c r="D9" s="45">
        <v>648.3898</v>
      </c>
      <c r="E9" s="48">
        <f t="shared" si="0"/>
        <v>1.2331962480878407</v>
      </c>
      <c r="F9" s="49">
        <f t="shared" si="1"/>
        <v>122.60990000000004</v>
      </c>
      <c r="G9" s="44">
        <v>464.7329</v>
      </c>
      <c r="H9" s="45">
        <v>580.7574</v>
      </c>
      <c r="I9" s="48">
        <f t="shared" si="2"/>
        <v>1.2496584597303095</v>
      </c>
      <c r="J9" s="50">
        <f t="shared" si="3"/>
        <v>116.02449999999999</v>
      </c>
      <c r="K9" s="38">
        <f t="shared" si="4"/>
        <v>67.63240000000008</v>
      </c>
      <c r="L9" s="39">
        <f t="shared" si="5"/>
        <v>6.58540000000005</v>
      </c>
      <c r="M9" s="17">
        <f t="shared" si="6"/>
        <v>0.01954763227403327</v>
      </c>
      <c r="N9" s="18">
        <f t="shared" si="7"/>
        <v>0.019430727716933</v>
      </c>
    </row>
    <row r="10" spans="2:14" ht="15.75">
      <c r="B10" s="53" t="s">
        <v>16</v>
      </c>
      <c r="C10" s="47">
        <v>414.3173</v>
      </c>
      <c r="D10" s="45">
        <v>597.0517</v>
      </c>
      <c r="E10" s="48">
        <f t="shared" si="0"/>
        <v>1.4410494082675283</v>
      </c>
      <c r="F10" s="49">
        <f t="shared" si="1"/>
        <v>182.7344</v>
      </c>
      <c r="G10" s="44">
        <v>138.12</v>
      </c>
      <c r="H10" s="45">
        <v>138.9844</v>
      </c>
      <c r="I10" s="48">
        <f t="shared" si="2"/>
        <v>1.0062583260932523</v>
      </c>
      <c r="J10" s="50">
        <f t="shared" si="3"/>
        <v>0.8643999999999892</v>
      </c>
      <c r="K10" s="38">
        <f t="shared" si="4"/>
        <v>458.0673</v>
      </c>
      <c r="L10" s="39">
        <f t="shared" si="5"/>
        <v>181.87</v>
      </c>
      <c r="M10" s="17">
        <f t="shared" si="6"/>
        <v>0.01799989308929047</v>
      </c>
      <c r="N10" s="18">
        <f t="shared" si="7"/>
        <v>0.004650079419222731</v>
      </c>
    </row>
    <row r="11" spans="2:14" ht="16.5" customHeight="1">
      <c r="B11" s="53" t="s">
        <v>11</v>
      </c>
      <c r="C11" s="47">
        <v>476.4815</v>
      </c>
      <c r="D11" s="45">
        <v>506.8485</v>
      </c>
      <c r="E11" s="48">
        <f t="shared" si="0"/>
        <v>1.0637317503407793</v>
      </c>
      <c r="F11" s="49">
        <f t="shared" si="1"/>
        <v>30.36700000000002</v>
      </c>
      <c r="G11" s="44">
        <v>1628.948</v>
      </c>
      <c r="H11" s="45">
        <v>1766.8017</v>
      </c>
      <c r="I11" s="48">
        <f t="shared" si="2"/>
        <v>1.0846274405321716</v>
      </c>
      <c r="J11" s="50">
        <f t="shared" si="3"/>
        <v>137.8536999999999</v>
      </c>
      <c r="K11" s="38">
        <f t="shared" si="4"/>
        <v>-1259.9532</v>
      </c>
      <c r="L11" s="39">
        <f t="shared" si="5"/>
        <v>-107.48669999999987</v>
      </c>
      <c r="M11" s="17">
        <f t="shared" si="6"/>
        <v>0.015280450273346916</v>
      </c>
      <c r="N11" s="18">
        <f t="shared" si="7"/>
        <v>0.05911288046009289</v>
      </c>
    </row>
    <row r="12" spans="2:14" ht="15.75">
      <c r="B12" s="53" t="s">
        <v>18</v>
      </c>
      <c r="C12" s="47">
        <v>344.4716</v>
      </c>
      <c r="D12" s="45">
        <v>374.3044</v>
      </c>
      <c r="E12" s="48">
        <f>D12/C12</f>
        <v>1.0866045270495448</v>
      </c>
      <c r="F12" s="49">
        <f>D12-C12</f>
        <v>29.832799999999963</v>
      </c>
      <c r="G12" s="44">
        <v>98.5077</v>
      </c>
      <c r="H12" s="51">
        <v>105.0971</v>
      </c>
      <c r="I12" s="48">
        <f>H12/G12</f>
        <v>1.066892232789924</v>
      </c>
      <c r="J12" s="50">
        <f>H12-G12</f>
        <v>6.589399999999998</v>
      </c>
      <c r="K12" s="38">
        <f>D12-H12</f>
        <v>269.2073</v>
      </c>
      <c r="L12" s="39">
        <f>F12-J12</f>
        <v>23.243399999999966</v>
      </c>
      <c r="M12" s="17">
        <f t="shared" si="6"/>
        <v>0.011284515533329887</v>
      </c>
      <c r="N12" s="18">
        <f t="shared" si="7"/>
        <v>0.0035162929201406293</v>
      </c>
    </row>
    <row r="13" spans="2:14" ht="15.75">
      <c r="B13" s="53" t="s">
        <v>17</v>
      </c>
      <c r="C13" s="47">
        <v>350.8885</v>
      </c>
      <c r="D13" s="45">
        <v>330.9321</v>
      </c>
      <c r="E13" s="48">
        <f>D13/C13</f>
        <v>0.9431260927616607</v>
      </c>
      <c r="F13" s="49">
        <f>D13-C13</f>
        <v>-19.95640000000003</v>
      </c>
      <c r="G13" s="44">
        <v>78.3265</v>
      </c>
      <c r="H13" s="45">
        <v>104.8221</v>
      </c>
      <c r="I13" s="48">
        <f>H13/G13</f>
        <v>1.3382712108928654</v>
      </c>
      <c r="J13" s="50">
        <f>H13-G13</f>
        <v>26.49560000000001</v>
      </c>
      <c r="K13" s="38">
        <f>D13-H13</f>
        <v>226.10999999999999</v>
      </c>
      <c r="L13" s="39">
        <f>F13-J13</f>
        <v>-46.45200000000004</v>
      </c>
      <c r="M13" s="17">
        <f t="shared" si="6"/>
        <v>0.009976928999305057</v>
      </c>
      <c r="N13" s="18">
        <f t="shared" si="7"/>
        <v>0.003507092090117359</v>
      </c>
    </row>
    <row r="14" spans="2:14" ht="15.75">
      <c r="B14" s="53" t="s">
        <v>22</v>
      </c>
      <c r="C14" s="47">
        <v>115.2329</v>
      </c>
      <c r="D14" s="45">
        <v>328.8675</v>
      </c>
      <c r="E14" s="48">
        <f t="shared" si="0"/>
        <v>2.8539375473497586</v>
      </c>
      <c r="F14" s="49">
        <f t="shared" si="1"/>
        <v>213.6346</v>
      </c>
      <c r="G14" s="44">
        <v>247.4724</v>
      </c>
      <c r="H14" s="45">
        <v>292.864</v>
      </c>
      <c r="I14" s="48">
        <f t="shared" si="2"/>
        <v>1.1834208582452022</v>
      </c>
      <c r="J14" s="50">
        <f t="shared" si="3"/>
        <v>45.39159999999998</v>
      </c>
      <c r="K14" s="38">
        <f t="shared" si="4"/>
        <v>36.00350000000003</v>
      </c>
      <c r="L14" s="39">
        <f t="shared" si="5"/>
        <v>168.24300000000002</v>
      </c>
      <c r="M14" s="17">
        <f t="shared" si="6"/>
        <v>0.00991468551306735</v>
      </c>
      <c r="N14" s="18">
        <f t="shared" si="7"/>
        <v>0.009798515941582263</v>
      </c>
    </row>
    <row r="15" spans="2:14" ht="15.75">
      <c r="B15" s="53" t="s">
        <v>19</v>
      </c>
      <c r="C15" s="47">
        <v>275.7333</v>
      </c>
      <c r="D15" s="45">
        <v>316.0154</v>
      </c>
      <c r="E15" s="48">
        <f t="shared" si="0"/>
        <v>1.1460908058620414</v>
      </c>
      <c r="F15" s="49">
        <f t="shared" si="1"/>
        <v>40.282100000000014</v>
      </c>
      <c r="G15" s="44">
        <v>208.3855</v>
      </c>
      <c r="H15" s="45">
        <v>248.189</v>
      </c>
      <c r="I15" s="48">
        <f t="shared" si="2"/>
        <v>1.191008971353573</v>
      </c>
      <c r="J15" s="50">
        <f t="shared" si="3"/>
        <v>39.803499999999985</v>
      </c>
      <c r="K15" s="38">
        <f t="shared" si="4"/>
        <v>67.8264</v>
      </c>
      <c r="L15" s="39">
        <f t="shared" si="5"/>
        <v>0.47860000000002856</v>
      </c>
      <c r="M15" s="17">
        <f t="shared" si="6"/>
        <v>0.009527220866416365</v>
      </c>
      <c r="N15" s="18">
        <f t="shared" si="7"/>
        <v>0.008303799282347302</v>
      </c>
    </row>
    <row r="16" spans="2:14" ht="15.75" customHeight="1">
      <c r="B16" s="53" t="s">
        <v>23</v>
      </c>
      <c r="C16" s="47">
        <v>106.4417</v>
      </c>
      <c r="D16" s="45">
        <v>260.9498</v>
      </c>
      <c r="E16" s="48">
        <f t="shared" si="0"/>
        <v>2.4515748996868707</v>
      </c>
      <c r="F16" s="49">
        <f t="shared" si="1"/>
        <v>154.50809999999998</v>
      </c>
      <c r="G16" s="44">
        <v>6.5721</v>
      </c>
      <c r="H16" s="45">
        <v>49.6871</v>
      </c>
      <c r="I16" s="48">
        <f t="shared" si="2"/>
        <v>7.5603079685336505</v>
      </c>
      <c r="J16" s="50">
        <f t="shared" si="3"/>
        <v>43.115</v>
      </c>
      <c r="K16" s="38">
        <f t="shared" si="4"/>
        <v>211.2627</v>
      </c>
      <c r="L16" s="39">
        <f t="shared" si="5"/>
        <v>111.39309999999998</v>
      </c>
      <c r="M16" s="17">
        <f t="shared" si="6"/>
        <v>0.007867105146290899</v>
      </c>
      <c r="N16" s="18">
        <f t="shared" si="7"/>
        <v>0.001662409314360905</v>
      </c>
    </row>
    <row r="17" spans="2:14" ht="15" customHeight="1">
      <c r="B17" s="53" t="s">
        <v>25</v>
      </c>
      <c r="C17" s="47">
        <v>94.7867</v>
      </c>
      <c r="D17" s="45">
        <v>169.5299</v>
      </c>
      <c r="E17" s="48">
        <f>D17/C17</f>
        <v>1.7885410083904176</v>
      </c>
      <c r="F17" s="49">
        <f>D17-C17</f>
        <v>74.7432</v>
      </c>
      <c r="G17" s="44">
        <v>86.9226</v>
      </c>
      <c r="H17" s="45">
        <v>109.6163</v>
      </c>
      <c r="I17" s="48">
        <f>H17/G17</f>
        <v>1.261079397072798</v>
      </c>
      <c r="J17" s="50">
        <f>H17-G17</f>
        <v>22.693699999999993</v>
      </c>
      <c r="K17" s="38">
        <f>D17-H17</f>
        <v>59.9136</v>
      </c>
      <c r="L17" s="39">
        <f>F17-J17</f>
        <v>52.04950000000001</v>
      </c>
      <c r="M17" s="17">
        <f t="shared" si="6"/>
        <v>0.005110981302688032</v>
      </c>
      <c r="N17" s="18">
        <f t="shared" si="7"/>
        <v>0.0036674943421085003</v>
      </c>
    </row>
    <row r="18" spans="2:14" ht="15.75">
      <c r="B18" s="53" t="s">
        <v>21</v>
      </c>
      <c r="C18" s="47">
        <v>179.4364</v>
      </c>
      <c r="D18" s="45">
        <v>161.6292</v>
      </c>
      <c r="E18" s="48">
        <f t="shared" si="0"/>
        <v>0.900760380836887</v>
      </c>
      <c r="F18" s="49">
        <f t="shared" si="1"/>
        <v>-17.807199999999995</v>
      </c>
      <c r="G18" s="44">
        <v>559.1051</v>
      </c>
      <c r="H18" s="45">
        <v>505.2928</v>
      </c>
      <c r="I18" s="48">
        <f t="shared" si="2"/>
        <v>0.9037528006809453</v>
      </c>
      <c r="J18" s="50">
        <f t="shared" si="3"/>
        <v>-53.81229999999999</v>
      </c>
      <c r="K18" s="38">
        <f t="shared" si="4"/>
        <v>-343.6636</v>
      </c>
      <c r="L18" s="39">
        <f t="shared" si="5"/>
        <v>36.0051</v>
      </c>
      <c r="M18" s="17">
        <f t="shared" si="6"/>
        <v>0.004872791284418999</v>
      </c>
      <c r="N18" s="18">
        <f t="shared" si="7"/>
        <v>0.016905866053754433</v>
      </c>
    </row>
    <row r="19" spans="2:14" ht="15.75">
      <c r="B19" s="53" t="s">
        <v>24</v>
      </c>
      <c r="C19" s="47">
        <v>109.2841</v>
      </c>
      <c r="D19" s="45">
        <v>124.2598</v>
      </c>
      <c r="E19" s="48">
        <f t="shared" si="0"/>
        <v>1.1370345731904274</v>
      </c>
      <c r="F19" s="49">
        <f t="shared" si="1"/>
        <v>14.975700000000003</v>
      </c>
      <c r="G19" s="44">
        <v>40.2293</v>
      </c>
      <c r="H19" s="45">
        <v>45.4463</v>
      </c>
      <c r="I19" s="48">
        <f t="shared" si="2"/>
        <v>1.1296816002267005</v>
      </c>
      <c r="J19" s="50">
        <f t="shared" si="3"/>
        <v>5.216999999999999</v>
      </c>
      <c r="K19" s="38">
        <f t="shared" si="4"/>
        <v>78.8135</v>
      </c>
      <c r="L19" s="39">
        <f t="shared" si="5"/>
        <v>9.758700000000005</v>
      </c>
      <c r="M19" s="17">
        <f t="shared" si="6"/>
        <v>0.003746179962801573</v>
      </c>
      <c r="N19" s="18">
        <f t="shared" si="7"/>
        <v>0.001520522478132956</v>
      </c>
    </row>
    <row r="20" spans="2:14" ht="15.75">
      <c r="B20" s="53" t="s">
        <v>29</v>
      </c>
      <c r="C20" s="47">
        <v>86.1786</v>
      </c>
      <c r="D20" s="45">
        <v>108.0173</v>
      </c>
      <c r="E20" s="48">
        <f t="shared" si="0"/>
        <v>1.2534120999877</v>
      </c>
      <c r="F20" s="49">
        <f t="shared" si="1"/>
        <v>21.838700000000003</v>
      </c>
      <c r="G20" s="44">
        <v>50.2898</v>
      </c>
      <c r="H20" s="45">
        <v>130.8367</v>
      </c>
      <c r="I20" s="48">
        <f t="shared" si="2"/>
        <v>2.6016548087286093</v>
      </c>
      <c r="J20" s="50">
        <f t="shared" si="3"/>
        <v>80.54690000000001</v>
      </c>
      <c r="K20" s="38">
        <f t="shared" si="4"/>
        <v>-22.8194</v>
      </c>
      <c r="L20" s="39">
        <f t="shared" si="5"/>
        <v>-58.708200000000005</v>
      </c>
      <c r="M20" s="17">
        <f t="shared" si="6"/>
        <v>0.0032565016593936766</v>
      </c>
      <c r="N20" s="18">
        <f t="shared" si="7"/>
        <v>0.0043774772272932696</v>
      </c>
    </row>
    <row r="21" spans="2:14" ht="16.5" customHeight="1">
      <c r="B21" s="53" t="s">
        <v>28</v>
      </c>
      <c r="C21" s="47">
        <v>79.1501</v>
      </c>
      <c r="D21" s="45">
        <v>105.4527</v>
      </c>
      <c r="E21" s="48">
        <f t="shared" si="0"/>
        <v>1.3323129092698556</v>
      </c>
      <c r="F21" s="49">
        <f t="shared" si="1"/>
        <v>26.302599999999998</v>
      </c>
      <c r="G21" s="44">
        <v>854.2247</v>
      </c>
      <c r="H21" s="45">
        <v>761.0676</v>
      </c>
      <c r="I21" s="48">
        <f t="shared" si="2"/>
        <v>0.8909454385947866</v>
      </c>
      <c r="J21" s="50">
        <f t="shared" si="3"/>
        <v>-93.15710000000001</v>
      </c>
      <c r="K21" s="38">
        <f t="shared" si="4"/>
        <v>-655.6149</v>
      </c>
      <c r="L21" s="39">
        <f t="shared" si="5"/>
        <v>119.45970000000001</v>
      </c>
      <c r="M21" s="17">
        <f t="shared" si="6"/>
        <v>0.003179184191213292</v>
      </c>
      <c r="N21" s="18">
        <f t="shared" si="7"/>
        <v>0.025463467722976377</v>
      </c>
    </row>
    <row r="22" spans="2:14" ht="15.75">
      <c r="B22" s="53" t="s">
        <v>26</v>
      </c>
      <c r="C22" s="47">
        <v>97.6244</v>
      </c>
      <c r="D22" s="45">
        <v>101.6004</v>
      </c>
      <c r="E22" s="48">
        <f t="shared" si="0"/>
        <v>1.0407275230372734</v>
      </c>
      <c r="F22" s="49">
        <f t="shared" si="1"/>
        <v>3.975999999999999</v>
      </c>
      <c r="G22" s="44">
        <v>24.5683</v>
      </c>
      <c r="H22" s="45">
        <v>42.2338</v>
      </c>
      <c r="I22" s="48">
        <f t="shared" si="2"/>
        <v>1.719036319159242</v>
      </c>
      <c r="J22" s="50">
        <f t="shared" si="3"/>
        <v>17.6655</v>
      </c>
      <c r="K22" s="38">
        <f t="shared" si="4"/>
        <v>59.36659999999999</v>
      </c>
      <c r="L22" s="39">
        <f t="shared" si="5"/>
        <v>-13.689500000000002</v>
      </c>
      <c r="M22" s="17">
        <f t="shared" si="6"/>
        <v>0.0030630451899377347</v>
      </c>
      <c r="N22" s="18">
        <f t="shared" si="7"/>
        <v>0.001413040054679295</v>
      </c>
    </row>
    <row r="23" spans="2:14" ht="15.75">
      <c r="B23" s="53" t="s">
        <v>30</v>
      </c>
      <c r="C23" s="47">
        <v>67.799</v>
      </c>
      <c r="D23" s="45">
        <v>90.8064</v>
      </c>
      <c r="E23" s="48">
        <f t="shared" si="0"/>
        <v>1.3393471880116223</v>
      </c>
      <c r="F23" s="49">
        <f t="shared" si="1"/>
        <v>23.00739999999999</v>
      </c>
      <c r="G23" s="44">
        <v>383.1085</v>
      </c>
      <c r="H23" s="45">
        <v>340.6534</v>
      </c>
      <c r="I23" s="48">
        <f t="shared" si="2"/>
        <v>0.8891825683846742</v>
      </c>
      <c r="J23" s="50">
        <f t="shared" si="3"/>
        <v>-42.455100000000016</v>
      </c>
      <c r="K23" s="38">
        <f t="shared" si="4"/>
        <v>-249.84699999999998</v>
      </c>
      <c r="L23" s="39">
        <f t="shared" si="5"/>
        <v>65.4625</v>
      </c>
      <c r="M23" s="17">
        <f t="shared" si="6"/>
        <v>0.002737628067759201</v>
      </c>
      <c r="N23" s="18">
        <f t="shared" si="7"/>
        <v>0.011397432837269857</v>
      </c>
    </row>
    <row r="24" spans="2:14" ht="14.25" customHeight="1">
      <c r="B24" s="53" t="s">
        <v>27</v>
      </c>
      <c r="C24" s="47">
        <v>74.5378</v>
      </c>
      <c r="D24" s="45">
        <v>88.7189</v>
      </c>
      <c r="E24" s="48">
        <f t="shared" si="0"/>
        <v>1.1902538041101294</v>
      </c>
      <c r="F24" s="49">
        <f t="shared" si="1"/>
        <v>14.1811</v>
      </c>
      <c r="G24" s="44">
        <v>3.1569</v>
      </c>
      <c r="H24" s="45">
        <v>3.9974</v>
      </c>
      <c r="I24" s="48">
        <f t="shared" si="2"/>
        <v>1.2662421996262156</v>
      </c>
      <c r="J24" s="50">
        <f t="shared" si="3"/>
        <v>0.8405</v>
      </c>
      <c r="K24" s="38">
        <f t="shared" si="4"/>
        <v>84.7215</v>
      </c>
      <c r="L24" s="39">
        <f t="shared" si="5"/>
        <v>13.3406</v>
      </c>
      <c r="M24" s="17">
        <f t="shared" si="6"/>
        <v>0.00267469419314852</v>
      </c>
      <c r="N24" s="18">
        <f t="shared" si="7"/>
        <v>0.00013374326521826152</v>
      </c>
    </row>
    <row r="25" spans="2:14" ht="15.75">
      <c r="B25" s="53" t="s">
        <v>32</v>
      </c>
      <c r="C25" s="47">
        <v>57.3117</v>
      </c>
      <c r="D25" s="45">
        <v>71.8771</v>
      </c>
      <c r="E25" s="48">
        <f t="shared" si="0"/>
        <v>1.2541435692886442</v>
      </c>
      <c r="F25" s="49">
        <f t="shared" si="1"/>
        <v>14.565399999999997</v>
      </c>
      <c r="G25" s="44">
        <v>8.8314</v>
      </c>
      <c r="H25" s="45">
        <v>10.0197</v>
      </c>
      <c r="I25" s="48">
        <f t="shared" si="2"/>
        <v>1.1345539778517562</v>
      </c>
      <c r="J25" s="50">
        <f t="shared" si="3"/>
        <v>1.1883</v>
      </c>
      <c r="K25" s="38">
        <f t="shared" si="4"/>
        <v>61.8574</v>
      </c>
      <c r="L25" s="39">
        <f t="shared" si="5"/>
        <v>13.377099999999997</v>
      </c>
      <c r="M25" s="17">
        <f t="shared" si="6"/>
        <v>0.0021669482149841296</v>
      </c>
      <c r="N25" s="18">
        <f t="shared" si="7"/>
        <v>0.0003352347512151436</v>
      </c>
    </row>
    <row r="26" spans="2:14" ht="15.75">
      <c r="B26" s="53" t="s">
        <v>36</v>
      </c>
      <c r="C26" s="47">
        <v>35.5493</v>
      </c>
      <c r="D26" s="45">
        <v>70.5789</v>
      </c>
      <c r="E26" s="48">
        <f t="shared" si="0"/>
        <v>1.9853808654460143</v>
      </c>
      <c r="F26" s="49">
        <f t="shared" si="1"/>
        <v>35.0296</v>
      </c>
      <c r="G26" s="44">
        <v>85.3027</v>
      </c>
      <c r="H26" s="45">
        <v>83.6403</v>
      </c>
      <c r="I26" s="48">
        <f t="shared" si="2"/>
        <v>0.9805117540241984</v>
      </c>
      <c r="J26" s="50">
        <f t="shared" si="3"/>
        <v>-1.6624000000000052</v>
      </c>
      <c r="K26" s="38">
        <f t="shared" si="4"/>
        <v>-13.061399999999992</v>
      </c>
      <c r="L26" s="39">
        <f t="shared" si="5"/>
        <v>36.69200000000001</v>
      </c>
      <c r="M26" s="17">
        <f t="shared" si="6"/>
        <v>0.0021278101282681604</v>
      </c>
      <c r="N26" s="18">
        <f t="shared" si="7"/>
        <v>0.0027984006668922193</v>
      </c>
    </row>
    <row r="27" spans="2:14" ht="15.75">
      <c r="B27" s="53" t="s">
        <v>35</v>
      </c>
      <c r="C27" s="47">
        <v>29.767</v>
      </c>
      <c r="D27" s="45">
        <v>68.2869</v>
      </c>
      <c r="E27" s="48">
        <f>D27/C27</f>
        <v>2.2940470991366277</v>
      </c>
      <c r="F27" s="49">
        <f>D27-C27</f>
        <v>38.51990000000001</v>
      </c>
      <c r="G27" s="44">
        <v>46.3879</v>
      </c>
      <c r="H27" s="45">
        <v>52.2933</v>
      </c>
      <c r="I27" s="48">
        <f>H27/G27</f>
        <v>1.1273047497299942</v>
      </c>
      <c r="J27" s="50">
        <f>H27-G27</f>
        <v>5.9054</v>
      </c>
      <c r="K27" s="38">
        <f>D27-H27</f>
        <v>15.9936</v>
      </c>
      <c r="L27" s="39">
        <f>F27-J27</f>
        <v>32.61450000000001</v>
      </c>
      <c r="M27" s="17">
        <f t="shared" si="6"/>
        <v>0.002058710995042924</v>
      </c>
      <c r="N27" s="18">
        <f t="shared" si="7"/>
        <v>0.0017496064169305336</v>
      </c>
    </row>
    <row r="28" spans="2:14" ht="15.75">
      <c r="B28" s="53" t="s">
        <v>31</v>
      </c>
      <c r="C28" s="47">
        <v>69.9584</v>
      </c>
      <c r="D28" s="45">
        <v>63</v>
      </c>
      <c r="E28" s="48">
        <f>D28/C28</f>
        <v>0.9005351751898272</v>
      </c>
      <c r="F28" s="49">
        <f>D28-C28</f>
        <v>-6.9583999999999975</v>
      </c>
      <c r="G28" s="44">
        <v>60.7304</v>
      </c>
      <c r="H28" s="45">
        <v>91.2608</v>
      </c>
      <c r="I28" s="48">
        <f>H28/G28</f>
        <v>1.5027202191982927</v>
      </c>
      <c r="J28" s="50">
        <f>H28-G28</f>
        <v>30.5304</v>
      </c>
      <c r="K28" s="38">
        <f>D28-H28</f>
        <v>-28.260800000000003</v>
      </c>
      <c r="L28" s="39">
        <f>F28-J28</f>
        <v>-37.4888</v>
      </c>
      <c r="M28" s="17">
        <f t="shared" si="6"/>
        <v>0.001899321724777435</v>
      </c>
      <c r="N28" s="18">
        <f t="shared" si="7"/>
        <v>0.0030533640312279784</v>
      </c>
    </row>
    <row r="29" spans="2:14" ht="16.5" thickBot="1">
      <c r="B29" s="53" t="s">
        <v>34</v>
      </c>
      <c r="C29" s="47">
        <v>33.9159</v>
      </c>
      <c r="D29" s="45">
        <v>62.3694</v>
      </c>
      <c r="E29" s="48">
        <f t="shared" si="0"/>
        <v>1.8389427967413514</v>
      </c>
      <c r="F29" s="49">
        <f t="shared" si="1"/>
        <v>28.4535</v>
      </c>
      <c r="G29" s="44">
        <v>0.1877</v>
      </c>
      <c r="H29" s="45">
        <v>0.0245</v>
      </c>
      <c r="I29" s="48">
        <f t="shared" si="2"/>
        <v>0.13052743740010656</v>
      </c>
      <c r="J29" s="50">
        <f t="shared" si="3"/>
        <v>-0.1632</v>
      </c>
      <c r="K29" s="38">
        <f t="shared" si="4"/>
        <v>62.344899999999996</v>
      </c>
      <c r="L29" s="39">
        <f t="shared" si="5"/>
        <v>28.616699999999998</v>
      </c>
      <c r="M29" s="54">
        <f t="shared" si="6"/>
        <v>0.0018803104187513292</v>
      </c>
      <c r="N29" s="55">
        <f t="shared" si="7"/>
        <v>8.197103111641085E-07</v>
      </c>
    </row>
    <row r="30" spans="1:14" s="5" customFormat="1" ht="17.25" thickBot="1" thickTop="1">
      <c r="A30" s="3"/>
      <c r="B30" s="4" t="s">
        <v>12</v>
      </c>
      <c r="C30" s="37">
        <f>SUM(C6:C29)</f>
        <v>5234.520799999999</v>
      </c>
      <c r="D30" s="36">
        <f>SUM(D6:D29)</f>
        <v>6932.8802000000005</v>
      </c>
      <c r="E30" s="32">
        <f t="shared" si="0"/>
        <v>1.324453653904671</v>
      </c>
      <c r="F30" s="23">
        <f t="shared" si="1"/>
        <v>1698.3594000000012</v>
      </c>
      <c r="G30" s="16">
        <f>SUM(G6:G29)</f>
        <v>7287.7763</v>
      </c>
      <c r="H30" s="16">
        <f>SUM(H6:H29)</f>
        <v>8283.457699999999</v>
      </c>
      <c r="I30" s="32">
        <f t="shared" si="2"/>
        <v>1.136623485547985</v>
      </c>
      <c r="J30" s="33">
        <f t="shared" si="3"/>
        <v>995.6813999999986</v>
      </c>
      <c r="K30" s="34">
        <f t="shared" si="4"/>
        <v>-1350.5774999999985</v>
      </c>
      <c r="L30" s="35">
        <f t="shared" si="5"/>
        <v>702.6780000000026</v>
      </c>
      <c r="M30" s="19">
        <f t="shared" si="6"/>
        <v>0.20901222189110044</v>
      </c>
      <c r="N30" s="20">
        <f t="shared" si="7"/>
        <v>0.2771443138278257</v>
      </c>
    </row>
    <row r="31" spans="2:14" ht="17.25" thickBot="1" thickTop="1">
      <c r="B31" s="2" t="s">
        <v>13</v>
      </c>
      <c r="C31" s="14">
        <v>5863.6572</v>
      </c>
      <c r="D31" s="15">
        <v>7675.9811</v>
      </c>
      <c r="E31" s="26">
        <f t="shared" si="0"/>
        <v>1.3090773962707098</v>
      </c>
      <c r="F31" s="27">
        <f t="shared" si="1"/>
        <v>1812.3239000000003</v>
      </c>
      <c r="G31" s="28">
        <v>7957.2349</v>
      </c>
      <c r="H31" s="29">
        <v>9025.2541</v>
      </c>
      <c r="I31" s="26">
        <f t="shared" si="2"/>
        <v>1.1342198908819443</v>
      </c>
      <c r="J31" s="30">
        <f t="shared" si="3"/>
        <v>1068.0191999999997</v>
      </c>
      <c r="K31" s="31">
        <f t="shared" si="4"/>
        <v>-1349.2730000000001</v>
      </c>
      <c r="L31" s="27">
        <f t="shared" si="5"/>
        <v>744.3047000000006</v>
      </c>
      <c r="M31" s="21">
        <f t="shared" si="6"/>
        <v>0.23141520098747606</v>
      </c>
      <c r="N31" s="22">
        <f t="shared" si="7"/>
        <v>0.30196301414882226</v>
      </c>
    </row>
    <row r="32" ht="16.5" thickTop="1">
      <c r="B32" s="13" t="s">
        <v>14</v>
      </c>
    </row>
  </sheetData>
  <mergeCells count="8">
    <mergeCell ref="B1:K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2011-06-03T11:55:36Z</cp:lastPrinted>
  <dcterms:created xsi:type="dcterms:W3CDTF">2000-05-08T09:28:39Z</dcterms:created>
  <dcterms:modified xsi:type="dcterms:W3CDTF">2011-08-03T10:49:53Z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