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035" windowHeight="12600" activeTab="0"/>
  </bookViews>
  <sheets>
    <sheet name="5m_alatti" sheetId="1" r:id="rId1"/>
    <sheet name="III-4 - 5m és feletti" sheetId="2" r:id="rId2"/>
    <sheet name="Munka1" sheetId="3" r:id="rId3"/>
    <sheet name="Munka2" sheetId="4" r:id="rId4"/>
  </sheets>
  <definedNames>
    <definedName name="_xlnm.Print_Titles" localSheetId="0">'5m_alatti'!$7:$7</definedName>
    <definedName name="_xlnm.Print_Titles" localSheetId="1">'III-4 - 5m és feletti'!$7:$7</definedName>
    <definedName name="_xlnm.Print_Area" localSheetId="0">'5m_alatti'!$A$1:$J$22</definedName>
    <definedName name="_xlnm.Print_Area" localSheetId="1">'III-4 - 5m és feletti'!$A$1:$J$11</definedName>
  </definedNames>
  <calcPr fullCalcOnLoad="1"/>
</workbook>
</file>

<file path=xl/sharedStrings.xml><?xml version="1.0" encoding="utf-8"?>
<sst xmlns="http://schemas.openxmlformats.org/spreadsheetml/2006/main" count="82" uniqueCount="55">
  <si>
    <t>Ssz.</t>
  </si>
  <si>
    <t>Partner megnevezése</t>
  </si>
  <si>
    <t>Szerződés tárgya</t>
  </si>
  <si>
    <t>Szerződés típus megnevezése</t>
  </si>
  <si>
    <t>1.</t>
  </si>
  <si>
    <t>2.</t>
  </si>
  <si>
    <t>Státusz</t>
  </si>
  <si>
    <t>Szerződés összege (nettó, Ft)</t>
  </si>
  <si>
    <t>ÁFA összege (Ft)</t>
  </si>
  <si>
    <t>Szerződés összege (bruttó, Ft)</t>
  </si>
  <si>
    <t>Aláírás napja</t>
  </si>
  <si>
    <t>Teljesítési idő</t>
  </si>
  <si>
    <t>29/2012. (X. 9.) NGM utasítás III. /4.pont</t>
  </si>
  <si>
    <t>új</t>
  </si>
  <si>
    <t>ClusterCoop Projekt végrehajtásához kötelezően előírt a) Tudásmenedzsment stratégia kidolgozása, b) Módszertan kidolgozása a Projekt keretében megvalósuló szakmai tevékenységek monitoringjára, c) a Projekt Vezető Partnerének szakértői támogatása</t>
  </si>
  <si>
    <t>Komo Bt.</t>
  </si>
  <si>
    <t>Vállalkozási szerződés</t>
  </si>
  <si>
    <t>2013.02.11.</t>
  </si>
  <si>
    <t>2013.03.10.</t>
  </si>
  <si>
    <t>Fejezeti kezelésű előirányzatok terhére  kötött, vagy módosított nettó 5 millió Ft vagy azt meghaladó összegű szerződések</t>
  </si>
  <si>
    <t>Fejezeti kezelésű előirányzatok terhére kötött, vagy módosított nettó 5 millió Ft alatti összegű szerződések</t>
  </si>
  <si>
    <t>Új</t>
  </si>
  <si>
    <t>Nádor és Társa Tanácsadó Iroda Bt.</t>
  </si>
  <si>
    <t>ClusterCoop projekt végrehajtásához kötelezően előírt félidős értékelő elemzés, és a projekt végső, befejező értékelése</t>
  </si>
  <si>
    <t>Vállalkozási</t>
  </si>
  <si>
    <t>2013.04.26.</t>
  </si>
  <si>
    <t>2014.01.15.</t>
  </si>
  <si>
    <t>HitesyBartuczHollai Euroconsulting Kft.</t>
  </si>
  <si>
    <t>ClusterCoop Projekt eddigi végrehajtása során megszületett projekt szintű outputok felhasználásával a projektben még kidolgozandó szakmai elemek elkészítése, szakmai támogatása, imputok biztosítása</t>
  </si>
  <si>
    <t>2013.08.26.</t>
  </si>
  <si>
    <t>2013.10.31.</t>
  </si>
  <si>
    <t>Ráday Tanácsadási Kft.</t>
  </si>
  <si>
    <t>ClusterCoop projekt végrehajtásához szükséges speciális tanácsadás</t>
  </si>
  <si>
    <t>Megbízási</t>
  </si>
  <si>
    <t>2013.09.02.</t>
  </si>
  <si>
    <t>2013.09.20.</t>
  </si>
  <si>
    <t>3.</t>
  </si>
  <si>
    <t>Satis Gazdasági Szolgáltató Bt.</t>
  </si>
  <si>
    <t>ClusterCOOP Projekt  keretében 2 db angol nyelvű kiadvány tartalmi, szerkesztési kidolgozása, design szolgáltatás, nyomdai kivitelezés és ClusterCOOP táska gyártása</t>
  </si>
  <si>
    <t>2013.10.08.</t>
  </si>
  <si>
    <t>2014.02.15.</t>
  </si>
  <si>
    <t>MAG-Magyar Gazdaságfejlesztési Központ Zrt.</t>
  </si>
  <si>
    <t>2013. évi kereskedelem fejlesztési pályázatok lebonyolító szervi feladatainak ellátása</t>
  </si>
  <si>
    <t>Megállapodás</t>
  </si>
  <si>
    <t>2013.10.07.</t>
  </si>
  <si>
    <t>szerződés szerint</t>
  </si>
  <si>
    <t>2013. január-december</t>
  </si>
  <si>
    <t>4.</t>
  </si>
  <si>
    <t>CPS Government Gazette Limited</t>
  </si>
  <si>
    <t>ClusterCoop Projekt keretében az EU által működtetett újságban angol nyelvű cikk megjelentetése</t>
  </si>
  <si>
    <t>2013.12.08.</t>
  </si>
  <si>
    <t>2013.12.20.</t>
  </si>
  <si>
    <t>5.</t>
  </si>
  <si>
    <t>módosítás</t>
  </si>
  <si>
    <t>2013.12.19.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</si>
</sst>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\ ##0"/>
    <numFmt numFmtId="169" formatCode="#,##0\ &quot;Ft&quot;"/>
    <numFmt numFmtId="170" formatCode="_-* #,##0.0\ _F_t_-;\-* #,##0.0\ _F_t_-;_-* &quot;-&quot;??\ _F_t_-;_-@_-"/>
    <numFmt numFmtId="171" formatCode="_-* #,##0\ _F_t_-;\-* #,##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_-* #,##0.000\ _F_t_-;\-* #,##0.000\ _F_t_-;_-* &quot;-&quot;??\ _F_t_-;_-@_-"/>
    <numFmt numFmtId="177" formatCode="_-* #,##0.0000\ _F_t_-;\-* #,##0.0000\ _F_t_-;_-* &quot;-&quot;??\ _F_t_-;_-@_-"/>
    <numFmt numFmtId="178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55" applyFont="1" applyBorder="1" applyAlignment="1">
      <alignment horizontal="center" vertical="center" wrapText="1"/>
      <protection/>
    </xf>
    <xf numFmtId="3" fontId="19" fillId="0" borderId="0" xfId="0" applyNumberFormat="1" applyFont="1" applyAlignment="1">
      <alignment horizontal="center" vertical="center"/>
    </xf>
    <xf numFmtId="49" fontId="21" fillId="0" borderId="10" xfId="54" applyNumberFormat="1" applyFont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49" fontId="18" fillId="0" borderId="10" xfId="54" applyNumberFormat="1" applyFont="1" applyBorder="1" applyAlignment="1">
      <alignment horizontal="center" vertical="center"/>
      <protection/>
    </xf>
    <xf numFmtId="3" fontId="18" fillId="0" borderId="10" xfId="54" applyNumberFormat="1" applyFont="1" applyBorder="1" applyAlignment="1">
      <alignment horizontal="right" vertical="center"/>
      <protection/>
    </xf>
    <xf numFmtId="0" fontId="22" fillId="0" borderId="0" xfId="0" applyFont="1" applyAlignment="1">
      <alignment/>
    </xf>
    <xf numFmtId="0" fontId="21" fillId="0" borderId="0" xfId="55" applyFont="1" applyBorder="1" applyAlignment="1">
      <alignment horizontal="center" vertical="center" wrapText="1"/>
      <protection/>
    </xf>
    <xf numFmtId="3" fontId="22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3" fontId="18" fillId="0" borderId="0" xfId="0" applyNumberFormat="1" applyFont="1" applyAlignment="1">
      <alignment horizontal="center" vertical="center"/>
    </xf>
    <xf numFmtId="0" fontId="20" fillId="0" borderId="0" xfId="55" applyFont="1" applyBorder="1" applyAlignment="1">
      <alignment vertical="center" wrapText="1"/>
      <protection/>
    </xf>
    <xf numFmtId="0" fontId="0" fillId="0" borderId="0" xfId="0" applyAlignment="1">
      <alignment horizontal="right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right"/>
    </xf>
    <xf numFmtId="3" fontId="23" fillId="0" borderId="0" xfId="0" applyNumberFormat="1" applyFont="1" applyAlignment="1">
      <alignment/>
    </xf>
    <xf numFmtId="0" fontId="24" fillId="0" borderId="0" xfId="55" applyFont="1" applyBorder="1" applyAlignment="1">
      <alignment horizontal="center" vertical="center" wrapText="1"/>
      <protection/>
    </xf>
    <xf numFmtId="0" fontId="24" fillId="0" borderId="0" xfId="55" applyFont="1" applyBorder="1" applyAlignment="1">
      <alignment horizontal="right" vertical="center" wrapText="1"/>
      <protection/>
    </xf>
    <xf numFmtId="0" fontId="23" fillId="0" borderId="0" xfId="0" applyFont="1" applyAlignment="1">
      <alignment/>
    </xf>
    <xf numFmtId="49" fontId="24" fillId="0" borderId="10" xfId="54" applyNumberFormat="1" applyFont="1" applyBorder="1" applyAlignment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4" fillId="0" borderId="0" xfId="0" applyFont="1" applyAlignment="1">
      <alignment/>
    </xf>
    <xf numFmtId="49" fontId="18" fillId="0" borderId="10" xfId="54" applyNumberFormat="1" applyFont="1" applyBorder="1" applyAlignment="1">
      <alignment horizontal="center" vertical="center"/>
      <protection/>
    </xf>
    <xf numFmtId="49" fontId="18" fillId="0" borderId="10" xfId="54" applyNumberFormat="1" applyFont="1" applyBorder="1" applyAlignment="1">
      <alignment horizontal="left" vertical="center" wrapText="1"/>
      <protection/>
    </xf>
    <xf numFmtId="49" fontId="18" fillId="0" borderId="10" xfId="56" applyNumberFormat="1" applyFont="1" applyBorder="1" applyAlignment="1">
      <alignment horizontal="center" vertical="center" wrapText="1"/>
      <protection/>
    </xf>
    <xf numFmtId="49" fontId="18" fillId="0" borderId="10" xfId="54" applyNumberFormat="1" applyFont="1" applyBorder="1" applyAlignment="1">
      <alignment horizontal="right" vertical="center"/>
      <protection/>
    </xf>
    <xf numFmtId="49" fontId="18" fillId="0" borderId="10" xfId="54" applyNumberFormat="1" applyFont="1" applyBorder="1" applyAlignment="1">
      <alignment horizontal="center" vertical="center" wrapText="1"/>
      <protection/>
    </xf>
    <xf numFmtId="3" fontId="18" fillId="0" borderId="10" xfId="54" applyNumberFormat="1" applyFont="1" applyBorder="1" applyAlignment="1">
      <alignment horizontal="right" vertical="center"/>
      <protection/>
    </xf>
    <xf numFmtId="0" fontId="18" fillId="0" borderId="10" xfId="0" applyFont="1" applyBorder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0" fontId="18" fillId="24" borderId="10" xfId="0" applyFont="1" applyFill="1" applyBorder="1" applyAlignment="1">
      <alignment horizontal="left" vertical="center" wrapText="1"/>
    </xf>
    <xf numFmtId="49" fontId="18" fillId="25" borderId="10" xfId="54" applyNumberFormat="1" applyFont="1" applyFill="1" applyBorder="1" applyAlignment="1">
      <alignment horizontal="center" vertical="center"/>
      <protection/>
    </xf>
    <xf numFmtId="49" fontId="18" fillId="25" borderId="10" xfId="54" applyNumberFormat="1" applyFont="1" applyFill="1" applyBorder="1" applyAlignment="1">
      <alignment horizontal="center" vertical="center" wrapText="1"/>
      <protection/>
    </xf>
    <xf numFmtId="0" fontId="18" fillId="25" borderId="10" xfId="0" applyFont="1" applyFill="1" applyBorder="1" applyAlignment="1">
      <alignment horizontal="left" vertical="center" wrapText="1"/>
    </xf>
    <xf numFmtId="49" fontId="18" fillId="25" borderId="10" xfId="54" applyNumberFormat="1" applyFont="1" applyFill="1" applyBorder="1" applyAlignment="1">
      <alignment horizontal="left" vertical="center" wrapText="1"/>
      <protection/>
    </xf>
    <xf numFmtId="49" fontId="18" fillId="25" borderId="10" xfId="56" applyNumberFormat="1" applyFont="1" applyFill="1" applyBorder="1" applyAlignment="1">
      <alignment horizontal="center" vertical="center" wrapText="1"/>
      <protection/>
    </xf>
    <xf numFmtId="49" fontId="18" fillId="25" borderId="10" xfId="54" applyNumberFormat="1" applyFont="1" applyFill="1" applyBorder="1" applyAlignment="1">
      <alignment horizontal="right" vertical="center"/>
      <protection/>
    </xf>
    <xf numFmtId="3" fontId="18" fillId="25" borderId="10" xfId="54" applyNumberFormat="1" applyFont="1" applyFill="1" applyBorder="1" applyAlignment="1">
      <alignment horizontal="right" vertical="center"/>
      <protection/>
    </xf>
    <xf numFmtId="49" fontId="18" fillId="25" borderId="10" xfId="54" applyNumberFormat="1" applyFont="1" applyFill="1" applyBorder="1" applyAlignment="1">
      <alignment horizontal="center" vertical="center"/>
      <protection/>
    </xf>
    <xf numFmtId="3" fontId="18" fillId="25" borderId="10" xfId="54" applyNumberFormat="1" applyFont="1" applyFill="1" applyBorder="1" applyAlignment="1">
      <alignment horizontal="right" vertical="center"/>
      <protection/>
    </xf>
    <xf numFmtId="49" fontId="18" fillId="26" borderId="10" xfId="54" applyNumberFormat="1" applyFont="1" applyFill="1" applyBorder="1" applyAlignment="1">
      <alignment horizontal="center" vertical="center"/>
      <protection/>
    </xf>
    <xf numFmtId="49" fontId="18" fillId="26" borderId="10" xfId="54" applyNumberFormat="1" applyFont="1" applyFill="1" applyBorder="1" applyAlignment="1">
      <alignment horizontal="left" vertical="center" wrapText="1"/>
      <protection/>
    </xf>
    <xf numFmtId="49" fontId="18" fillId="26" borderId="10" xfId="56" applyNumberFormat="1" applyFont="1" applyFill="1" applyBorder="1" applyAlignment="1">
      <alignment horizontal="center" vertical="center" wrapText="1"/>
      <protection/>
    </xf>
    <xf numFmtId="49" fontId="18" fillId="26" borderId="10" xfId="54" applyNumberFormat="1" applyFont="1" applyFill="1" applyBorder="1" applyAlignment="1">
      <alignment horizontal="right" vertical="center"/>
      <protection/>
    </xf>
    <xf numFmtId="3" fontId="18" fillId="26" borderId="10" xfId="54" applyNumberFormat="1" applyFont="1" applyFill="1" applyBorder="1" applyAlignment="1">
      <alignment horizontal="right" vertical="center"/>
      <protection/>
    </xf>
    <xf numFmtId="0" fontId="20" fillId="0" borderId="0" xfId="55" applyFont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Normál_Munka1 2" xfId="55"/>
    <cellStyle name="Normál_Munka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4.57421875" style="5" customWidth="1"/>
    <col min="2" max="2" width="8.421875" style="5" customWidth="1"/>
    <col min="3" max="3" width="21.421875" style="5" customWidth="1"/>
    <col min="4" max="4" width="34.421875" style="5" customWidth="1"/>
    <col min="5" max="5" width="12.00390625" style="5" customWidth="1"/>
    <col min="6" max="7" width="11.00390625" style="5" customWidth="1"/>
    <col min="8" max="10" width="10.00390625" style="5" customWidth="1"/>
    <col min="11" max="16384" width="9.140625" style="5" customWidth="1"/>
  </cols>
  <sheetData>
    <row r="1" ht="12.75">
      <c r="J1" s="16" t="s">
        <v>12</v>
      </c>
    </row>
    <row r="3" spans="1:12" s="1" customFormat="1" ht="12" customHeight="1">
      <c r="A3" s="53" t="s">
        <v>20</v>
      </c>
      <c r="B3" s="53"/>
      <c r="C3" s="53"/>
      <c r="D3" s="53"/>
      <c r="E3" s="53"/>
      <c r="F3" s="53"/>
      <c r="G3" s="53"/>
      <c r="H3" s="53"/>
      <c r="I3" s="53"/>
      <c r="J3" s="53"/>
      <c r="K3" s="2"/>
      <c r="L3" s="3"/>
    </row>
    <row r="4" spans="1:17" s="3" customFormat="1" ht="23.2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2"/>
      <c r="M4" s="1"/>
      <c r="N4" s="1"/>
      <c r="O4" s="1"/>
      <c r="P4" s="1"/>
      <c r="Q4" s="1"/>
    </row>
    <row r="5" spans="1:17" s="3" customFormat="1" ht="17.25" customHeight="1">
      <c r="A5" s="53" t="s">
        <v>46</v>
      </c>
      <c r="B5" s="53"/>
      <c r="C5" s="53"/>
      <c r="D5" s="53"/>
      <c r="E5" s="53"/>
      <c r="F5" s="53"/>
      <c r="G5" s="53"/>
      <c r="H5" s="53"/>
      <c r="I5" s="53"/>
      <c r="J5" s="53"/>
      <c r="K5" s="2"/>
      <c r="M5" s="1"/>
      <c r="N5" s="1"/>
      <c r="O5" s="1"/>
      <c r="P5" s="1"/>
      <c r="Q5" s="1"/>
    </row>
    <row r="6" spans="3:17" s="3" customFormat="1" ht="17.25" customHeight="1">
      <c r="C6" s="2"/>
      <c r="D6" s="2"/>
      <c r="E6" s="2"/>
      <c r="F6" s="2"/>
      <c r="G6" s="2"/>
      <c r="H6" s="2"/>
      <c r="I6" s="2"/>
      <c r="J6" s="2"/>
      <c r="K6" s="2"/>
      <c r="M6" s="1"/>
      <c r="N6" s="1"/>
      <c r="O6" s="1"/>
      <c r="P6" s="1"/>
      <c r="Q6" s="1"/>
    </row>
    <row r="7" spans="1:10" ht="45">
      <c r="A7" s="4" t="s">
        <v>0</v>
      </c>
      <c r="B7" s="4" t="s">
        <v>6</v>
      </c>
      <c r="C7" s="4" t="s">
        <v>1</v>
      </c>
      <c r="D7" s="4" t="s">
        <v>2</v>
      </c>
      <c r="E7" s="4" t="s">
        <v>3</v>
      </c>
      <c r="F7" s="4" t="s">
        <v>10</v>
      </c>
      <c r="G7" s="4" t="s">
        <v>11</v>
      </c>
      <c r="H7" s="4" t="s">
        <v>7</v>
      </c>
      <c r="I7" s="4" t="s">
        <v>8</v>
      </c>
      <c r="J7" s="4" t="s">
        <v>9</v>
      </c>
    </row>
    <row r="8" spans="1:11" ht="33.75">
      <c r="A8" s="6" t="s">
        <v>4</v>
      </c>
      <c r="B8" s="30" t="s">
        <v>21</v>
      </c>
      <c r="C8" s="31" t="s">
        <v>22</v>
      </c>
      <c r="D8" s="31" t="s">
        <v>23</v>
      </c>
      <c r="E8" s="32" t="s">
        <v>24</v>
      </c>
      <c r="F8" s="33" t="s">
        <v>25</v>
      </c>
      <c r="G8" s="33" t="s">
        <v>26</v>
      </c>
      <c r="H8" s="7">
        <v>3425000</v>
      </c>
      <c r="I8" s="7">
        <f>+H8*0.27</f>
        <v>924750.0000000001</v>
      </c>
      <c r="J8" s="7">
        <f>+I8+H8</f>
        <v>4349750</v>
      </c>
      <c r="K8" s="14"/>
    </row>
    <row r="9" spans="1:10" ht="22.5">
      <c r="A9" s="46" t="s">
        <v>5</v>
      </c>
      <c r="B9" s="39" t="s">
        <v>13</v>
      </c>
      <c r="C9" s="42" t="s">
        <v>31</v>
      </c>
      <c r="D9" s="42" t="s">
        <v>32</v>
      </c>
      <c r="E9" s="43" t="s">
        <v>33</v>
      </c>
      <c r="F9" s="44" t="s">
        <v>34</v>
      </c>
      <c r="G9" s="44" t="s">
        <v>35</v>
      </c>
      <c r="H9" s="47">
        <v>2952756</v>
      </c>
      <c r="I9" s="47">
        <f>+H9*0.27</f>
        <v>797244.12</v>
      </c>
      <c r="J9" s="47">
        <f>+I9+H9</f>
        <v>3750000.12</v>
      </c>
    </row>
    <row r="10" spans="1:10" ht="45">
      <c r="A10" s="46" t="s">
        <v>36</v>
      </c>
      <c r="B10" s="39" t="s">
        <v>13</v>
      </c>
      <c r="C10" s="42" t="s">
        <v>37</v>
      </c>
      <c r="D10" s="42" t="s">
        <v>38</v>
      </c>
      <c r="E10" s="43" t="s">
        <v>24</v>
      </c>
      <c r="F10" s="44" t="s">
        <v>39</v>
      </c>
      <c r="G10" s="44" t="s">
        <v>40</v>
      </c>
      <c r="H10" s="47">
        <v>4260000</v>
      </c>
      <c r="I10" s="47">
        <v>0</v>
      </c>
      <c r="J10" s="47">
        <f>+H10+I10</f>
        <v>4260000</v>
      </c>
    </row>
    <row r="11" spans="1:10" ht="11.25" hidden="1">
      <c r="A11" s="17"/>
      <c r="B11" s="17"/>
      <c r="C11" s="18"/>
      <c r="D11" s="18"/>
      <c r="E11" s="17"/>
      <c r="F11" s="19"/>
      <c r="G11" s="19"/>
      <c r="H11" s="19"/>
      <c r="I11" s="19"/>
      <c r="J11" s="19"/>
    </row>
    <row r="12" spans="1:10" ht="11.25" hidden="1">
      <c r="A12" s="17"/>
      <c r="B12" s="17"/>
      <c r="C12" s="18"/>
      <c r="D12" s="18"/>
      <c r="E12" s="17"/>
      <c r="F12" s="19"/>
      <c r="G12" s="19"/>
      <c r="H12" s="19"/>
      <c r="I12" s="19"/>
      <c r="J12" s="19"/>
    </row>
    <row r="13" spans="1:10" ht="11.25" hidden="1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ht="11.25" hidden="1"/>
    <row r="15" spans="1:10" ht="33.75">
      <c r="A15" s="48" t="s">
        <v>47</v>
      </c>
      <c r="B15" s="48" t="s">
        <v>13</v>
      </c>
      <c r="C15" s="49" t="s">
        <v>48</v>
      </c>
      <c r="D15" s="49" t="s">
        <v>49</v>
      </c>
      <c r="E15" s="50" t="s">
        <v>33</v>
      </c>
      <c r="F15" s="51" t="s">
        <v>50</v>
      </c>
      <c r="G15" s="51" t="s">
        <v>51</v>
      </c>
      <c r="H15" s="52">
        <v>373550</v>
      </c>
      <c r="I15" s="52">
        <v>0</v>
      </c>
      <c r="J15" s="52">
        <v>373550</v>
      </c>
    </row>
    <row r="16" spans="1:10" ht="22.5">
      <c r="A16" s="48" t="s">
        <v>52</v>
      </c>
      <c r="B16" s="48" t="s">
        <v>53</v>
      </c>
      <c r="C16" s="49" t="s">
        <v>31</v>
      </c>
      <c r="D16" s="49" t="s">
        <v>32</v>
      </c>
      <c r="E16" s="50" t="s">
        <v>33</v>
      </c>
      <c r="F16" s="51" t="s">
        <v>54</v>
      </c>
      <c r="G16" s="51" t="s">
        <v>35</v>
      </c>
      <c r="H16" s="52">
        <v>2952756</v>
      </c>
      <c r="I16" s="52">
        <v>0</v>
      </c>
      <c r="J16" s="52">
        <f>+I16+H16</f>
        <v>2952756</v>
      </c>
    </row>
  </sheetData>
  <sheetProtection/>
  <mergeCells count="2">
    <mergeCell ref="A3:J4"/>
    <mergeCell ref="A5:J5"/>
  </mergeCells>
  <printOptions/>
  <pageMargins left="0.51" right="0.53" top="0.51" bottom="0.28" header="0.32" footer="0.5118110236220472"/>
  <pageSetup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140625" style="11" customWidth="1"/>
    <col min="2" max="2" width="13.00390625" style="11" customWidth="1"/>
    <col min="3" max="3" width="22.7109375" style="12" customWidth="1"/>
    <col min="4" max="4" width="33.7109375" style="12" customWidth="1"/>
    <col min="5" max="5" width="12.421875" style="11" customWidth="1"/>
    <col min="6" max="6" width="10.140625" style="13" customWidth="1"/>
    <col min="7" max="7" width="10.28125" style="13" bestFit="1" customWidth="1"/>
    <col min="8" max="8" width="11.140625" style="13" customWidth="1"/>
    <col min="9" max="9" width="9.8515625" style="13" bestFit="1" customWidth="1"/>
    <col min="10" max="10" width="10.7109375" style="13" customWidth="1"/>
    <col min="11" max="11" width="9.8515625" style="11" bestFit="1" customWidth="1"/>
    <col min="12" max="16384" width="9.140625" style="11" customWidth="1"/>
  </cols>
  <sheetData>
    <row r="1" ht="12.75">
      <c r="J1" s="16" t="s">
        <v>12</v>
      </c>
    </row>
    <row r="3" spans="1:12" s="8" customFormat="1" ht="12" customHeight="1">
      <c r="A3" s="53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9"/>
      <c r="L3" s="10"/>
    </row>
    <row r="4" spans="1:256" s="10" customFormat="1" ht="12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17" s="10" customFormat="1" ht="12.75" customHeight="1">
      <c r="A5" s="53" t="s">
        <v>46</v>
      </c>
      <c r="B5" s="53"/>
      <c r="C5" s="53"/>
      <c r="D5" s="53"/>
      <c r="E5" s="53"/>
      <c r="F5" s="53"/>
      <c r="G5" s="53"/>
      <c r="H5" s="53"/>
      <c r="I5" s="53"/>
      <c r="J5" s="53"/>
      <c r="K5" s="2"/>
      <c r="M5" s="8"/>
      <c r="N5" s="8"/>
      <c r="O5" s="8"/>
      <c r="P5" s="8"/>
      <c r="Q5" s="8"/>
    </row>
    <row r="6" spans="3:17" s="20" customFormat="1" ht="18" customHeight="1">
      <c r="C6" s="21"/>
      <c r="D6" s="21"/>
      <c r="E6" s="21"/>
      <c r="F6" s="21"/>
      <c r="G6" s="21"/>
      <c r="H6" s="21"/>
      <c r="I6" s="21"/>
      <c r="J6" s="22"/>
      <c r="K6" s="21"/>
      <c r="M6" s="23"/>
      <c r="N6" s="23"/>
      <c r="O6" s="23"/>
      <c r="P6" s="23"/>
      <c r="Q6" s="23"/>
    </row>
    <row r="7" spans="1:10" s="25" customFormat="1" ht="36">
      <c r="A7" s="24" t="s">
        <v>0</v>
      </c>
      <c r="B7" s="24" t="s">
        <v>6</v>
      </c>
      <c r="C7" s="24" t="s">
        <v>1</v>
      </c>
      <c r="D7" s="24" t="s">
        <v>2</v>
      </c>
      <c r="E7" s="24" t="s">
        <v>3</v>
      </c>
      <c r="F7" s="24" t="s">
        <v>10</v>
      </c>
      <c r="G7" s="24" t="s">
        <v>11</v>
      </c>
      <c r="H7" s="24" t="s">
        <v>7</v>
      </c>
      <c r="I7" s="24" t="s">
        <v>8</v>
      </c>
      <c r="J7" s="24" t="s">
        <v>9</v>
      </c>
    </row>
    <row r="8" spans="1:10" s="25" customFormat="1" ht="78.75">
      <c r="A8" s="30" t="s">
        <v>4</v>
      </c>
      <c r="B8" s="34" t="s">
        <v>13</v>
      </c>
      <c r="C8" s="38" t="s">
        <v>15</v>
      </c>
      <c r="D8" s="31" t="s">
        <v>14</v>
      </c>
      <c r="E8" s="32" t="s">
        <v>16</v>
      </c>
      <c r="F8" s="33" t="s">
        <v>17</v>
      </c>
      <c r="G8" s="33" t="s">
        <v>18</v>
      </c>
      <c r="H8" s="35">
        <v>7490000</v>
      </c>
      <c r="I8" s="35">
        <f>+H8*0.27</f>
        <v>2022300.0000000002</v>
      </c>
      <c r="J8" s="35">
        <f>+I8+H8</f>
        <v>9512300</v>
      </c>
    </row>
    <row r="9" spans="1:10" s="25" customFormat="1" ht="56.25">
      <c r="A9" s="30" t="s">
        <v>5</v>
      </c>
      <c r="B9" s="34" t="s">
        <v>13</v>
      </c>
      <c r="C9" s="38" t="s">
        <v>27</v>
      </c>
      <c r="D9" s="31" t="s">
        <v>28</v>
      </c>
      <c r="E9" s="32" t="s">
        <v>16</v>
      </c>
      <c r="F9" s="33" t="s">
        <v>29</v>
      </c>
      <c r="G9" s="33" t="s">
        <v>30</v>
      </c>
      <c r="H9" s="35">
        <v>7790000</v>
      </c>
      <c r="I9" s="35">
        <f>+H9*0.27</f>
        <v>2103300</v>
      </c>
      <c r="J9" s="35">
        <f>+I9+H9</f>
        <v>9893300</v>
      </c>
    </row>
    <row r="10" spans="1:11" s="25" customFormat="1" ht="33.75">
      <c r="A10" s="39" t="s">
        <v>36</v>
      </c>
      <c r="B10" s="40" t="s">
        <v>13</v>
      </c>
      <c r="C10" s="41" t="s">
        <v>41</v>
      </c>
      <c r="D10" s="42" t="s">
        <v>42</v>
      </c>
      <c r="E10" s="43" t="s">
        <v>43</v>
      </c>
      <c r="F10" s="44" t="s">
        <v>44</v>
      </c>
      <c r="G10" s="40" t="s">
        <v>45</v>
      </c>
      <c r="H10" s="45">
        <v>11811024</v>
      </c>
      <c r="I10" s="45">
        <v>3188976</v>
      </c>
      <c r="J10" s="45">
        <v>15000000</v>
      </c>
      <c r="K10" s="37"/>
    </row>
    <row r="11" spans="1:10" s="26" customFormat="1" ht="12">
      <c r="A11" s="29"/>
      <c r="C11" s="27"/>
      <c r="D11" s="27"/>
      <c r="F11" s="28"/>
      <c r="G11" s="28"/>
      <c r="H11" s="28"/>
      <c r="I11" s="28"/>
      <c r="J11" s="28"/>
    </row>
  </sheetData>
  <sheetProtection/>
  <mergeCells count="2">
    <mergeCell ref="A5:J5"/>
    <mergeCell ref="A3:J4"/>
  </mergeCells>
  <printOptions/>
  <pageMargins left="0.55" right="0.38" top="0.82" bottom="0.984251968503937" header="0.5118110236220472" footer="0.5118110236220472"/>
  <pageSetup horizontalDpi="600" verticalDpi="600" orientation="landscape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0" sqref="G10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Bella Violetta</cp:lastModifiedBy>
  <cp:lastPrinted>2013-11-05T06:32:34Z</cp:lastPrinted>
  <dcterms:created xsi:type="dcterms:W3CDTF">2011-05-06T10:12:03Z</dcterms:created>
  <dcterms:modified xsi:type="dcterms:W3CDTF">2014-01-29T10:35:40Z</dcterms:modified>
  <cp:category/>
  <cp:version/>
  <cp:contentType/>
  <cp:contentStatus/>
</cp:coreProperties>
</file>