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<sst xmlns="http://schemas.openxmlformats.org/spreadsheetml/2006/main" count="42" uniqueCount="39">
  <si>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</si>
  <si>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</si>
  <si>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</si>
  <si>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</si>
  <si>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</si>
  <si>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</si>
  <si>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</si>
  <si>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</si>
  <si>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</si>
  <si>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</si>
  <si>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</si>
  <si>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</si>
  <si>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</si>
  <si>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</si>
  <si>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</si>
  <si>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</si>
  <si>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</si>
  <si>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</si>
  <si>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</si>
  <si>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</si>
  <si>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</si>
  <si>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</si>
  <si>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</si>
  <si>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</si>
  <si>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</si>
  <si>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</si>
  <si>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</si>
  <si>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</si>
  <si>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</si>
  <si>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</si>
  <si>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</si>
  <si>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</si>
  <si>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</si>
  <si>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t>Kazahsztán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</si>
  <si>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</si>
  <si>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</si>
  <si>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 xml:space="preserve"> Külkereskedelmi forgalmunk a 25 legnagyobb EU-n kívüli exportpiacunkat jelentő országgal,  I-II. hó</t>
  </si>
  <si>
    <t>Brazília</t>
  </si>
  <si>
    <t>Malajzia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</si>
</sst>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3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/>
    </xf>
    <xf numFmtId="166" fontId="10" fillId="0" borderId="14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3" fillId="0" borderId="18" xfId="21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6" fontId="6" fillId="0" borderId="11" xfId="21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10" fillId="0" borderId="23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5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6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6" fontId="10" fillId="0" borderId="29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4" xfId="0" applyNumberFormat="1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6" fontId="10" fillId="0" borderId="43" xfId="0" applyNumberFormat="1" applyFont="1" applyBorder="1" applyAlignment="1">
      <alignment/>
    </xf>
    <xf numFmtId="166" fontId="10" fillId="0" borderId="4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F15">
      <selection activeCell="F31" sqref="F31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9.625" style="0" customWidth="1"/>
    <col min="5" max="5" width="8.125" style="0" customWidth="1"/>
    <col min="6" max="6" width="8.375" style="0" customWidth="1"/>
    <col min="7" max="8" width="9.625" style="0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0" customWidth="1"/>
    <col min="14" max="14" width="12.00390625" style="0" customWidth="1"/>
  </cols>
  <sheetData>
    <row r="1" spans="2:11" ht="18.75"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5"/>
    </row>
    <row r="2" spans="2:11" ht="0.75" customHeight="1">
      <c r="B2" s="1"/>
      <c r="C2" s="61"/>
      <c r="D2" s="61"/>
      <c r="E2" s="61"/>
      <c r="F2" s="61"/>
      <c r="G2" s="61"/>
      <c r="H2" s="61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60" t="s">
        <v>5</v>
      </c>
      <c r="J3" s="60"/>
      <c r="K3" s="60"/>
      <c r="L3" s="60"/>
    </row>
    <row r="4" spans="2:14" ht="30.75" customHeight="1" thickBot="1" thickTop="1">
      <c r="B4" s="58" t="s">
        <v>4</v>
      </c>
      <c r="C4" s="64" t="s">
        <v>0</v>
      </c>
      <c r="D4" s="62"/>
      <c r="E4" s="62"/>
      <c r="F4" s="62"/>
      <c r="G4" s="64" t="s">
        <v>2</v>
      </c>
      <c r="H4" s="65"/>
      <c r="I4" s="65"/>
      <c r="J4" s="66"/>
      <c r="K4" s="62" t="s">
        <v>3</v>
      </c>
      <c r="L4" s="63"/>
      <c r="M4" s="56" t="s">
        <v>34</v>
      </c>
      <c r="N4" s="57"/>
    </row>
    <row r="5" spans="2:14" ht="16.5" thickBot="1">
      <c r="B5" s="59"/>
      <c r="C5" s="6">
        <v>2010</v>
      </c>
      <c r="D5" s="6">
        <v>2011</v>
      </c>
      <c r="E5" s="7" t="s">
        <v>6</v>
      </c>
      <c r="F5" s="8" t="s">
        <v>1</v>
      </c>
      <c r="G5" s="9">
        <v>2010</v>
      </c>
      <c r="H5" s="6">
        <v>2011</v>
      </c>
      <c r="I5" s="7" t="s">
        <v>6</v>
      </c>
      <c r="J5" s="10" t="s">
        <v>1</v>
      </c>
      <c r="K5" s="6">
        <v>2011</v>
      </c>
      <c r="L5" s="10" t="s">
        <v>1</v>
      </c>
      <c r="M5" s="11" t="s">
        <v>7</v>
      </c>
      <c r="N5" s="12" t="s">
        <v>8</v>
      </c>
    </row>
    <row r="6" spans="2:14" ht="16.5" thickTop="1">
      <c r="B6" s="52" t="s">
        <v>9</v>
      </c>
      <c r="C6" s="40">
        <v>333.0227</v>
      </c>
      <c r="D6" s="41">
        <v>360.9131</v>
      </c>
      <c r="E6" s="42">
        <f aca="true" t="shared" si="0" ref="E6:E32">D6/C6</f>
        <v>1.083749245922275</v>
      </c>
      <c r="F6" s="43">
        <f aca="true" t="shared" si="1" ref="F6:F32">D6-C6</f>
        <v>27.8904</v>
      </c>
      <c r="G6" s="44">
        <v>776.7144</v>
      </c>
      <c r="H6" s="45">
        <v>971.1355</v>
      </c>
      <c r="I6" s="42">
        <f aca="true" t="shared" si="2" ref="I6:I32">H6/G6</f>
        <v>1.2503122125713133</v>
      </c>
      <c r="J6" s="46">
        <f aca="true" t="shared" si="3" ref="J6:J32">H6-G6</f>
        <v>194.42110000000002</v>
      </c>
      <c r="K6" s="38">
        <f aca="true" t="shared" si="4" ref="K6:K32">D6-H6</f>
        <v>-610.2224</v>
      </c>
      <c r="L6" s="39">
        <f aca="true" t="shared" si="5" ref="L6:L32">F6-J6</f>
        <v>-166.53070000000002</v>
      </c>
      <c r="M6" s="24">
        <f>D6/12743.4339</f>
        <v>0.028321495040673456</v>
      </c>
      <c r="N6" s="25">
        <f>H6/11511.6913</f>
        <v>0.08436080109271171</v>
      </c>
    </row>
    <row r="7" spans="2:14" ht="15.75">
      <c r="B7" s="53" t="s">
        <v>15</v>
      </c>
      <c r="C7" s="47">
        <v>184.7126</v>
      </c>
      <c r="D7" s="45">
        <v>255.3822</v>
      </c>
      <c r="E7" s="48">
        <f t="shared" si="0"/>
        <v>1.3825921999906883</v>
      </c>
      <c r="F7" s="49">
        <f t="shared" si="1"/>
        <v>70.6696</v>
      </c>
      <c r="G7" s="44">
        <v>154.0563</v>
      </c>
      <c r="H7" s="45">
        <v>214.613</v>
      </c>
      <c r="I7" s="48">
        <f t="shared" si="2"/>
        <v>1.3930816201609413</v>
      </c>
      <c r="J7" s="50">
        <f t="shared" si="3"/>
        <v>60.556700000000006</v>
      </c>
      <c r="K7" s="38">
        <f t="shared" si="4"/>
        <v>40.76920000000001</v>
      </c>
      <c r="L7" s="39">
        <f t="shared" si="5"/>
        <v>10.112899999999996</v>
      </c>
      <c r="M7" s="17">
        <f aca="true" t="shared" si="6" ref="M7:M32">D7/12743.4339</f>
        <v>0.020040296987768737</v>
      </c>
      <c r="N7" s="18">
        <f aca="true" t="shared" si="7" ref="N7:N32">H7/11511.6913</f>
        <v>0.018643046830138676</v>
      </c>
    </row>
    <row r="8" spans="2:14" ht="15.75">
      <c r="B8" s="53" t="s">
        <v>10</v>
      </c>
      <c r="C8" s="47">
        <v>150.765</v>
      </c>
      <c r="D8" s="45">
        <v>238.5765</v>
      </c>
      <c r="E8" s="48">
        <f>D8/C8</f>
        <v>1.5824395582529103</v>
      </c>
      <c r="F8" s="49">
        <f>D8-C8</f>
        <v>87.81150000000002</v>
      </c>
      <c r="G8" s="44">
        <v>59.985</v>
      </c>
      <c r="H8" s="45">
        <v>124.131</v>
      </c>
      <c r="I8" s="48">
        <f>H8/G8</f>
        <v>2.069367341835459</v>
      </c>
      <c r="J8" s="50">
        <f>H8-G8</f>
        <v>64.146</v>
      </c>
      <c r="K8" s="38">
        <f>D8-H8</f>
        <v>114.44550000000001</v>
      </c>
      <c r="L8" s="39">
        <f>F8-J8</f>
        <v>23.665500000000023</v>
      </c>
      <c r="M8" s="17">
        <f t="shared" si="6"/>
        <v>0.01872152371740242</v>
      </c>
      <c r="N8" s="18">
        <f t="shared" si="7"/>
        <v>0.010783037588924922</v>
      </c>
    </row>
    <row r="9" spans="2:14" ht="15.75">
      <c r="B9" s="53" t="s">
        <v>16</v>
      </c>
      <c r="C9" s="47">
        <v>156.2449</v>
      </c>
      <c r="D9" s="45">
        <v>235.9334</v>
      </c>
      <c r="E9" s="48">
        <f t="shared" si="0"/>
        <v>1.510023047152259</v>
      </c>
      <c r="F9" s="49">
        <f t="shared" si="1"/>
        <v>79.6885</v>
      </c>
      <c r="G9" s="44">
        <v>45.348</v>
      </c>
      <c r="H9" s="45">
        <v>53.2832</v>
      </c>
      <c r="I9" s="48">
        <f t="shared" si="2"/>
        <v>1.1749845638175884</v>
      </c>
      <c r="J9" s="50">
        <f t="shared" si="3"/>
        <v>7.935200000000002</v>
      </c>
      <c r="K9" s="38">
        <f t="shared" si="4"/>
        <v>182.6502</v>
      </c>
      <c r="L9" s="39">
        <f t="shared" si="5"/>
        <v>71.7533</v>
      </c>
      <c r="M9" s="17">
        <f t="shared" si="6"/>
        <v>0.018514114943539668</v>
      </c>
      <c r="N9" s="18">
        <f t="shared" si="7"/>
        <v>0.004628616126980403</v>
      </c>
    </row>
    <row r="10" spans="2:14" ht="15.75">
      <c r="B10" s="53" t="s">
        <v>20</v>
      </c>
      <c r="C10" s="47">
        <v>116.698</v>
      </c>
      <c r="D10" s="45">
        <v>202.9326</v>
      </c>
      <c r="E10" s="48">
        <f>D10/C10</f>
        <v>1.7389552520180296</v>
      </c>
      <c r="F10" s="49">
        <f>D10-C10</f>
        <v>86.23460000000001</v>
      </c>
      <c r="G10" s="44">
        <v>5.1957</v>
      </c>
      <c r="H10" s="45">
        <v>0.6897</v>
      </c>
      <c r="I10" s="48">
        <f>H10/G10</f>
        <v>0.13274438477972167</v>
      </c>
      <c r="J10" s="50">
        <f>H10-G10</f>
        <v>-4.506</v>
      </c>
      <c r="K10" s="38">
        <f>D10-H10</f>
        <v>202.24290000000002</v>
      </c>
      <c r="L10" s="39">
        <f>F10-J10</f>
        <v>90.74060000000001</v>
      </c>
      <c r="M10" s="17">
        <f t="shared" si="6"/>
        <v>0.015924483274480674</v>
      </c>
      <c r="N10" s="18">
        <f t="shared" si="7"/>
        <v>5.991300340029097E-05</v>
      </c>
    </row>
    <row r="11" spans="2:14" ht="15.75">
      <c r="B11" s="53" t="s">
        <v>22</v>
      </c>
      <c r="C11" s="47">
        <v>39.2182</v>
      </c>
      <c r="D11" s="45">
        <v>189.6047</v>
      </c>
      <c r="E11" s="48">
        <f>D11/C11</f>
        <v>4.834609951502109</v>
      </c>
      <c r="F11" s="49">
        <f>D11-C11</f>
        <v>150.3865</v>
      </c>
      <c r="G11" s="44">
        <v>91.3725</v>
      </c>
      <c r="H11" s="45">
        <v>113.888</v>
      </c>
      <c r="I11" s="48">
        <f>H11/G11</f>
        <v>1.246414402582834</v>
      </c>
      <c r="J11" s="50">
        <f>H11-G11</f>
        <v>22.515500000000003</v>
      </c>
      <c r="K11" s="38">
        <f>D11-H11</f>
        <v>75.7167</v>
      </c>
      <c r="L11" s="39">
        <f>F11-J11</f>
        <v>127.87100000000001</v>
      </c>
      <c r="M11" s="17">
        <f t="shared" si="6"/>
        <v>0.014878619176578458</v>
      </c>
      <c r="N11" s="18">
        <f t="shared" si="7"/>
        <v>0.009893246529291487</v>
      </c>
    </row>
    <row r="12" spans="2:14" ht="16.5" customHeight="1">
      <c r="B12" s="53" t="s">
        <v>11</v>
      </c>
      <c r="C12" s="47">
        <v>172.1056</v>
      </c>
      <c r="D12" s="45">
        <v>176.5636</v>
      </c>
      <c r="E12" s="48">
        <f>D12/C12</f>
        <v>1.025902701597159</v>
      </c>
      <c r="F12" s="49">
        <f>D12-C12</f>
        <v>4.457999999999998</v>
      </c>
      <c r="G12" s="44">
        <v>618.0743</v>
      </c>
      <c r="H12" s="45">
        <v>759.3861</v>
      </c>
      <c r="I12" s="48">
        <f>H12/G12</f>
        <v>1.2286323828704737</v>
      </c>
      <c r="J12" s="50">
        <f>H12-G12</f>
        <v>141.31180000000006</v>
      </c>
      <c r="K12" s="38">
        <f>D12-H12</f>
        <v>-582.8225</v>
      </c>
      <c r="L12" s="39">
        <f>F12-J12</f>
        <v>-136.85380000000006</v>
      </c>
      <c r="M12" s="17">
        <f t="shared" si="6"/>
        <v>0.013855260786498057</v>
      </c>
      <c r="N12" s="18">
        <f t="shared" si="7"/>
        <v>0.06596651006442468</v>
      </c>
    </row>
    <row r="13" spans="2:14" ht="15.75">
      <c r="B13" s="53" t="s">
        <v>18</v>
      </c>
      <c r="C13" s="47">
        <v>126.5564</v>
      </c>
      <c r="D13" s="45">
        <v>132.4859</v>
      </c>
      <c r="E13" s="48">
        <f>D13/C13</f>
        <v>1.046852628551381</v>
      </c>
      <c r="F13" s="49">
        <f>D13-C13</f>
        <v>5.92949999999999</v>
      </c>
      <c r="G13" s="44">
        <v>26.9734</v>
      </c>
      <c r="H13" s="51">
        <v>41.6342</v>
      </c>
      <c r="I13" s="48">
        <f>H13/G13</f>
        <v>1.543528068393306</v>
      </c>
      <c r="J13" s="50">
        <f>H13-G13</f>
        <v>14.660799999999998</v>
      </c>
      <c r="K13" s="38">
        <f>D13-H13</f>
        <v>90.8517</v>
      </c>
      <c r="L13" s="39">
        <f>F13-J13</f>
        <v>-8.731300000000008</v>
      </c>
      <c r="M13" s="17">
        <f t="shared" si="6"/>
        <v>0.01039640500665994</v>
      </c>
      <c r="N13" s="18">
        <f t="shared" si="7"/>
        <v>0.0036166883662003685</v>
      </c>
    </row>
    <row r="14" spans="2:14" ht="15.75">
      <c r="B14" s="53" t="s">
        <v>19</v>
      </c>
      <c r="C14" s="47">
        <v>99.7272</v>
      </c>
      <c r="D14" s="45">
        <v>128.0173</v>
      </c>
      <c r="E14" s="48">
        <f t="shared" si="0"/>
        <v>1.2836748650318068</v>
      </c>
      <c r="F14" s="49">
        <f t="shared" si="1"/>
        <v>28.29010000000001</v>
      </c>
      <c r="G14" s="44">
        <v>79.6175</v>
      </c>
      <c r="H14" s="45">
        <v>84.4342</v>
      </c>
      <c r="I14" s="48">
        <f t="shared" si="2"/>
        <v>1.0604980060916256</v>
      </c>
      <c r="J14" s="50">
        <f t="shared" si="3"/>
        <v>4.816699999999997</v>
      </c>
      <c r="K14" s="38">
        <f t="shared" si="4"/>
        <v>43.5831</v>
      </c>
      <c r="L14" s="39">
        <f t="shared" si="5"/>
        <v>23.473400000000012</v>
      </c>
      <c r="M14" s="17">
        <f t="shared" si="6"/>
        <v>0.010045745990019221</v>
      </c>
      <c r="N14" s="18">
        <f t="shared" si="7"/>
        <v>0.0073346476898663885</v>
      </c>
    </row>
    <row r="15" spans="2:14" ht="15.75">
      <c r="B15" s="53" t="s">
        <v>17</v>
      </c>
      <c r="C15" s="47">
        <v>124.5452</v>
      </c>
      <c r="D15" s="45">
        <v>121.4898</v>
      </c>
      <c r="E15" s="48">
        <f t="shared" si="0"/>
        <v>0.9754675411015439</v>
      </c>
      <c r="F15" s="49">
        <f t="shared" si="1"/>
        <v>-3.0553999999999917</v>
      </c>
      <c r="G15" s="44">
        <v>22.8723</v>
      </c>
      <c r="H15" s="45">
        <v>34.0408</v>
      </c>
      <c r="I15" s="48">
        <f t="shared" si="2"/>
        <v>1.488298072340779</v>
      </c>
      <c r="J15" s="50">
        <f t="shared" si="3"/>
        <v>11.168499999999998</v>
      </c>
      <c r="K15" s="38">
        <f t="shared" si="4"/>
        <v>87.44900000000001</v>
      </c>
      <c r="L15" s="39">
        <f t="shared" si="5"/>
        <v>-14.22389999999999</v>
      </c>
      <c r="M15" s="17">
        <f t="shared" si="6"/>
        <v>0.009533521416076086</v>
      </c>
      <c r="N15" s="18">
        <f t="shared" si="7"/>
        <v>0.0029570633118002386</v>
      </c>
    </row>
    <row r="16" spans="2:14" ht="15.75" customHeight="1">
      <c r="B16" s="53" t="s">
        <v>23</v>
      </c>
      <c r="C16" s="47">
        <v>32.3051</v>
      </c>
      <c r="D16" s="45">
        <v>82.3044</v>
      </c>
      <c r="E16" s="48">
        <f t="shared" si="0"/>
        <v>2.5477215671828906</v>
      </c>
      <c r="F16" s="49">
        <f t="shared" si="1"/>
        <v>49.9993</v>
      </c>
      <c r="G16" s="44">
        <v>2.5446</v>
      </c>
      <c r="H16" s="45">
        <v>22.5442</v>
      </c>
      <c r="I16" s="48">
        <f t="shared" si="2"/>
        <v>8.859624302444391</v>
      </c>
      <c r="J16" s="50">
        <f t="shared" si="3"/>
        <v>19.9996</v>
      </c>
      <c r="K16" s="38">
        <f t="shared" si="4"/>
        <v>59.7602</v>
      </c>
      <c r="L16" s="39">
        <f t="shared" si="5"/>
        <v>29.999699999999997</v>
      </c>
      <c r="M16" s="17">
        <f t="shared" si="6"/>
        <v>0.006458573148011542</v>
      </c>
      <c r="N16" s="18">
        <f t="shared" si="7"/>
        <v>0.001958374265995128</v>
      </c>
    </row>
    <row r="17" spans="2:14" ht="15.75">
      <c r="B17" s="53" t="s">
        <v>21</v>
      </c>
      <c r="C17" s="47">
        <v>61.2014</v>
      </c>
      <c r="D17" s="45">
        <v>67.7858</v>
      </c>
      <c r="E17" s="48">
        <f t="shared" si="0"/>
        <v>1.1075857741816364</v>
      </c>
      <c r="F17" s="49">
        <f t="shared" si="1"/>
        <v>6.584399999999995</v>
      </c>
      <c r="G17" s="44">
        <v>212.7173</v>
      </c>
      <c r="H17" s="45">
        <v>206.977</v>
      </c>
      <c r="I17" s="48">
        <f t="shared" si="2"/>
        <v>0.9730144186674051</v>
      </c>
      <c r="J17" s="50">
        <f t="shared" si="3"/>
        <v>-5.740299999999991</v>
      </c>
      <c r="K17" s="38">
        <f t="shared" si="4"/>
        <v>-139.1912</v>
      </c>
      <c r="L17" s="39">
        <f t="shared" si="5"/>
        <v>12.324699999999986</v>
      </c>
      <c r="M17" s="17">
        <f t="shared" si="6"/>
        <v>0.005319272696192193</v>
      </c>
      <c r="N17" s="18">
        <f t="shared" si="7"/>
        <v>0.017979721190056582</v>
      </c>
    </row>
    <row r="18" spans="2:14" ht="15" customHeight="1">
      <c r="B18" s="53" t="s">
        <v>25</v>
      </c>
      <c r="C18" s="47">
        <v>35.3254</v>
      </c>
      <c r="D18" s="45">
        <v>60.9199</v>
      </c>
      <c r="E18" s="48">
        <f>D18/C18</f>
        <v>1.7245353201945341</v>
      </c>
      <c r="F18" s="49">
        <f>D18-C18</f>
        <v>25.594499999999996</v>
      </c>
      <c r="G18" s="44">
        <v>37.0302</v>
      </c>
      <c r="H18" s="45">
        <v>41.6943</v>
      </c>
      <c r="I18" s="48">
        <f>H18/G18</f>
        <v>1.1259539510993728</v>
      </c>
      <c r="J18" s="50">
        <f>H18-G18</f>
        <v>4.664099999999998</v>
      </c>
      <c r="K18" s="38">
        <f>D18-H18</f>
        <v>19.2256</v>
      </c>
      <c r="L18" s="39">
        <f>F18-J18</f>
        <v>20.9304</v>
      </c>
      <c r="M18" s="17">
        <f t="shared" si="6"/>
        <v>0.004780493270342148</v>
      </c>
      <c r="N18" s="18">
        <f t="shared" si="7"/>
        <v>0.0036219091455310303</v>
      </c>
    </row>
    <row r="19" spans="2:14" ht="15.75">
      <c r="B19" s="53" t="s">
        <v>29</v>
      </c>
      <c r="C19" s="47">
        <v>26.5189</v>
      </c>
      <c r="D19" s="45">
        <v>49.91</v>
      </c>
      <c r="E19" s="48">
        <f t="shared" si="0"/>
        <v>1.882053931347077</v>
      </c>
      <c r="F19" s="49">
        <f t="shared" si="1"/>
        <v>23.391099999999998</v>
      </c>
      <c r="G19" s="44">
        <v>28.5678</v>
      </c>
      <c r="H19" s="45">
        <v>87.2439</v>
      </c>
      <c r="I19" s="48">
        <f t="shared" si="2"/>
        <v>3.053924348392246</v>
      </c>
      <c r="J19" s="50">
        <f t="shared" si="3"/>
        <v>58.6761</v>
      </c>
      <c r="K19" s="38">
        <f t="shared" si="4"/>
        <v>-37.3339</v>
      </c>
      <c r="L19" s="39">
        <f t="shared" si="5"/>
        <v>-35.285</v>
      </c>
      <c r="M19" s="17">
        <f t="shared" si="6"/>
        <v>0.003916526769130885</v>
      </c>
      <c r="N19" s="18">
        <f t="shared" si="7"/>
        <v>0.007578721295280043</v>
      </c>
    </row>
    <row r="20" spans="2:14" ht="16.5" customHeight="1">
      <c r="B20" s="53" t="s">
        <v>28</v>
      </c>
      <c r="C20" s="47">
        <v>22.4106</v>
      </c>
      <c r="D20" s="45">
        <v>45.2313</v>
      </c>
      <c r="E20" s="48">
        <f>D20/C20</f>
        <v>2.018299376188054</v>
      </c>
      <c r="F20" s="49">
        <f>D20-C20</f>
        <v>22.8207</v>
      </c>
      <c r="G20" s="44">
        <v>325.1593</v>
      </c>
      <c r="H20" s="45">
        <v>339.1697</v>
      </c>
      <c r="I20" s="48">
        <f>H20/G20</f>
        <v>1.0430878034243523</v>
      </c>
      <c r="J20" s="50">
        <f>H20-G20</f>
        <v>14.010400000000004</v>
      </c>
      <c r="K20" s="38">
        <f>D20-H20</f>
        <v>-293.9384</v>
      </c>
      <c r="L20" s="39">
        <f>F20-J20</f>
        <v>8.810299999999994</v>
      </c>
      <c r="M20" s="17">
        <f t="shared" si="6"/>
        <v>0.0035493808305467806</v>
      </c>
      <c r="N20" s="18">
        <f t="shared" si="7"/>
        <v>0.029463064215420713</v>
      </c>
    </row>
    <row r="21" spans="2:14" ht="15.75">
      <c r="B21" s="53" t="s">
        <v>24</v>
      </c>
      <c r="C21" s="47">
        <v>38.6421</v>
      </c>
      <c r="D21" s="45">
        <v>45.1252</v>
      </c>
      <c r="E21" s="48">
        <f>D21/C21</f>
        <v>1.1677729730009498</v>
      </c>
      <c r="F21" s="49">
        <f>D21-C21</f>
        <v>6.4831</v>
      </c>
      <c r="G21" s="44">
        <v>15.2782</v>
      </c>
      <c r="H21" s="45">
        <v>16.3021</v>
      </c>
      <c r="I21" s="48">
        <f>H21/G21</f>
        <v>1.0670170569831525</v>
      </c>
      <c r="J21" s="50">
        <f>H21-G21</f>
        <v>1.0238999999999994</v>
      </c>
      <c r="K21" s="38">
        <f>D21-H21</f>
        <v>28.8231</v>
      </c>
      <c r="L21" s="39">
        <f>F21-J21</f>
        <v>5.459200000000001</v>
      </c>
      <c r="M21" s="17">
        <f t="shared" si="6"/>
        <v>0.003541054974201263</v>
      </c>
      <c r="N21" s="18">
        <f t="shared" si="7"/>
        <v>0.001416134221736818</v>
      </c>
    </row>
    <row r="22" spans="2:14" ht="15.75">
      <c r="B22" s="53" t="s">
        <v>26</v>
      </c>
      <c r="C22" s="47">
        <v>38.7976</v>
      </c>
      <c r="D22" s="45">
        <v>40.4436</v>
      </c>
      <c r="E22" s="48">
        <f>D22/C22</f>
        <v>1.04242530465802</v>
      </c>
      <c r="F22" s="49">
        <f>D22-C22</f>
        <v>1.6460000000000008</v>
      </c>
      <c r="G22" s="44">
        <v>8.6265</v>
      </c>
      <c r="H22" s="45">
        <v>17.1965</v>
      </c>
      <c r="I22" s="48">
        <f>H22/G22</f>
        <v>1.9934504144206804</v>
      </c>
      <c r="J22" s="50">
        <f>H22-G22</f>
        <v>8.57</v>
      </c>
      <c r="K22" s="38">
        <f>D22-H22</f>
        <v>23.247100000000003</v>
      </c>
      <c r="L22" s="39">
        <f>F22-J22</f>
        <v>-6.9239999999999995</v>
      </c>
      <c r="M22" s="17">
        <f t="shared" si="6"/>
        <v>0.0031736814674418333</v>
      </c>
      <c r="N22" s="18">
        <f t="shared" si="7"/>
        <v>0.0014938291474164182</v>
      </c>
    </row>
    <row r="23" spans="2:14" ht="14.25" customHeight="1">
      <c r="B23" s="53" t="s">
        <v>27</v>
      </c>
      <c r="C23" s="47">
        <v>34.5542</v>
      </c>
      <c r="D23" s="45">
        <v>36.2699</v>
      </c>
      <c r="E23" s="48">
        <f>D23/C23</f>
        <v>1.0496524300953285</v>
      </c>
      <c r="F23" s="49">
        <f>D23-C23</f>
        <v>1.7156999999999982</v>
      </c>
      <c r="G23" s="44">
        <v>1.2217</v>
      </c>
      <c r="H23" s="45">
        <v>1.74</v>
      </c>
      <c r="I23" s="48">
        <f>H23/G23</f>
        <v>1.424244904641074</v>
      </c>
      <c r="J23" s="50">
        <f>H23-G23</f>
        <v>0.5183</v>
      </c>
      <c r="K23" s="38">
        <f>D23-H23</f>
        <v>34.5299</v>
      </c>
      <c r="L23" s="39">
        <f>F23-J23</f>
        <v>1.1973999999999982</v>
      </c>
      <c r="M23" s="17">
        <f t="shared" si="6"/>
        <v>0.0028461637800781467</v>
      </c>
      <c r="N23" s="18">
        <f t="shared" si="7"/>
        <v>0.00015115068278455311</v>
      </c>
    </row>
    <row r="24" spans="2:14" ht="15.75">
      <c r="B24" s="53" t="s">
        <v>30</v>
      </c>
      <c r="C24" s="47">
        <v>21.501</v>
      </c>
      <c r="D24" s="45">
        <v>34.7285</v>
      </c>
      <c r="E24" s="48">
        <f t="shared" si="0"/>
        <v>1.6152039440026043</v>
      </c>
      <c r="F24" s="49">
        <f t="shared" si="1"/>
        <v>13.227499999999996</v>
      </c>
      <c r="G24" s="44">
        <v>108.4317</v>
      </c>
      <c r="H24" s="45">
        <v>142.092</v>
      </c>
      <c r="I24" s="48">
        <f t="shared" si="2"/>
        <v>1.3104285923765837</v>
      </c>
      <c r="J24" s="50">
        <f t="shared" si="3"/>
        <v>33.66030000000001</v>
      </c>
      <c r="K24" s="38">
        <f t="shared" si="4"/>
        <v>-107.36350000000002</v>
      </c>
      <c r="L24" s="39">
        <f t="shared" si="5"/>
        <v>-20.43280000000001</v>
      </c>
      <c r="M24" s="17">
        <f t="shared" si="6"/>
        <v>0.0027252073713035854</v>
      </c>
      <c r="N24" s="18">
        <f t="shared" si="7"/>
        <v>0.012343277481737198</v>
      </c>
    </row>
    <row r="25" spans="2:14" ht="15.75">
      <c r="B25" s="53" t="s">
        <v>32</v>
      </c>
      <c r="C25" s="47">
        <v>20.745</v>
      </c>
      <c r="D25" s="45">
        <v>31.6107</v>
      </c>
      <c r="E25" s="48">
        <f t="shared" si="0"/>
        <v>1.523774403470716</v>
      </c>
      <c r="F25" s="49">
        <f t="shared" si="1"/>
        <v>10.8657</v>
      </c>
      <c r="G25" s="44">
        <v>3.2289</v>
      </c>
      <c r="H25" s="45">
        <v>4.1667</v>
      </c>
      <c r="I25" s="48">
        <f t="shared" si="2"/>
        <v>1.2904394685496607</v>
      </c>
      <c r="J25" s="50">
        <f t="shared" si="3"/>
        <v>0.9377999999999997</v>
      </c>
      <c r="K25" s="38">
        <f t="shared" si="4"/>
        <v>27.444000000000003</v>
      </c>
      <c r="L25" s="39">
        <f t="shared" si="5"/>
        <v>9.927900000000001</v>
      </c>
      <c r="M25" s="17">
        <f t="shared" si="6"/>
        <v>0.0024805480412936425</v>
      </c>
      <c r="N25" s="18">
        <f t="shared" si="7"/>
        <v>0.00036195376434390656</v>
      </c>
    </row>
    <row r="26" spans="2:14" ht="15.75">
      <c r="B26" s="53" t="s">
        <v>38</v>
      </c>
      <c r="C26" s="47">
        <v>12.1703</v>
      </c>
      <c r="D26" s="45">
        <v>27.4283</v>
      </c>
      <c r="E26" s="48">
        <f>D26/C26</f>
        <v>2.253707796849708</v>
      </c>
      <c r="F26" s="49">
        <f>D26-C26</f>
        <v>15.258000000000001</v>
      </c>
      <c r="G26" s="44">
        <v>15.9212</v>
      </c>
      <c r="H26" s="45">
        <v>18.7278</v>
      </c>
      <c r="I26" s="48">
        <f>H26/G26</f>
        <v>1.176280682360626</v>
      </c>
      <c r="J26" s="50">
        <f>H26-G26</f>
        <v>2.8065999999999978</v>
      </c>
      <c r="K26" s="38">
        <f>D26-H26</f>
        <v>8.700500000000002</v>
      </c>
      <c r="L26" s="39">
        <f>F26-J26</f>
        <v>12.451400000000003</v>
      </c>
      <c r="M26" s="17">
        <f t="shared" si="6"/>
        <v>0.0021523476494039804</v>
      </c>
      <c r="N26" s="18">
        <f t="shared" si="7"/>
        <v>0.0016268504350876744</v>
      </c>
    </row>
    <row r="27" spans="2:14" ht="15.75">
      <c r="B27" s="53" t="s">
        <v>35</v>
      </c>
      <c r="C27" s="47">
        <v>16.3872</v>
      </c>
      <c r="D27" s="45">
        <v>24.8233</v>
      </c>
      <c r="E27" s="48">
        <f t="shared" si="0"/>
        <v>1.5147981351298574</v>
      </c>
      <c r="F27" s="49">
        <f t="shared" si="1"/>
        <v>8.4361</v>
      </c>
      <c r="G27" s="44">
        <v>0.1391</v>
      </c>
      <c r="H27" s="45">
        <v>0.0105</v>
      </c>
      <c r="I27" s="48">
        <f t="shared" si="2"/>
        <v>0.07548526240115025</v>
      </c>
      <c r="J27" s="50">
        <f t="shared" si="3"/>
        <v>-0.1286</v>
      </c>
      <c r="K27" s="38">
        <f t="shared" si="4"/>
        <v>24.8128</v>
      </c>
      <c r="L27" s="39">
        <f t="shared" si="5"/>
        <v>8.5647</v>
      </c>
      <c r="M27" s="17">
        <f t="shared" si="6"/>
        <v>0.001947928650534296</v>
      </c>
      <c r="N27" s="18">
        <f t="shared" si="7"/>
        <v>9.12116189217131E-07</v>
      </c>
    </row>
    <row r="28" spans="2:14" ht="15.75">
      <c r="B28" s="53" t="s">
        <v>37</v>
      </c>
      <c r="C28" s="47">
        <v>13.8219</v>
      </c>
      <c r="D28" s="45">
        <v>21.1492</v>
      </c>
      <c r="E28" s="48">
        <f t="shared" si="0"/>
        <v>1.5301224867782288</v>
      </c>
      <c r="F28" s="49">
        <f t="shared" si="1"/>
        <v>7.327300000000001</v>
      </c>
      <c r="G28" s="44">
        <v>14.6331</v>
      </c>
      <c r="H28" s="45">
        <v>13.8469</v>
      </c>
      <c r="I28" s="48">
        <f t="shared" si="2"/>
        <v>0.9462724918164982</v>
      </c>
      <c r="J28" s="50">
        <f t="shared" si="3"/>
        <v>-0.7862000000000009</v>
      </c>
      <c r="K28" s="38">
        <f t="shared" si="4"/>
        <v>7.302300000000001</v>
      </c>
      <c r="L28" s="39">
        <f t="shared" si="5"/>
        <v>8.113500000000002</v>
      </c>
      <c r="M28" s="17">
        <f t="shared" si="6"/>
        <v>0.0016596154667542161</v>
      </c>
      <c r="N28" s="18">
        <f t="shared" si="7"/>
        <v>0.0012028553962353038</v>
      </c>
    </row>
    <row r="29" spans="2:14" ht="15.75">
      <c r="B29" s="53" t="s">
        <v>31</v>
      </c>
      <c r="C29" s="47">
        <v>19.6637</v>
      </c>
      <c r="D29" s="45">
        <v>20.8586</v>
      </c>
      <c r="E29" s="48">
        <f t="shared" si="0"/>
        <v>1.060766793634972</v>
      </c>
      <c r="F29" s="49">
        <f t="shared" si="1"/>
        <v>1.1949000000000005</v>
      </c>
      <c r="G29" s="44">
        <v>23.362</v>
      </c>
      <c r="H29" s="45">
        <v>43.3917</v>
      </c>
      <c r="I29" s="48">
        <f t="shared" si="2"/>
        <v>1.8573623833575894</v>
      </c>
      <c r="J29" s="50">
        <f t="shared" si="3"/>
        <v>20.029700000000002</v>
      </c>
      <c r="K29" s="38">
        <f t="shared" si="4"/>
        <v>-22.5331</v>
      </c>
      <c r="L29" s="39">
        <f t="shared" si="5"/>
        <v>-18.8348</v>
      </c>
      <c r="M29" s="17">
        <f t="shared" si="6"/>
        <v>0.0016368115661509414</v>
      </c>
      <c r="N29" s="18">
        <f t="shared" si="7"/>
        <v>0.003769359242633617</v>
      </c>
    </row>
    <row r="30" spans="2:14" ht="16.5" thickBot="1">
      <c r="B30" s="53" t="s">
        <v>33</v>
      </c>
      <c r="C30" s="47">
        <v>13.4933</v>
      </c>
      <c r="D30" s="45">
        <v>20.643</v>
      </c>
      <c r="E30" s="48">
        <f t="shared" si="0"/>
        <v>1.5298703801145754</v>
      </c>
      <c r="F30" s="49">
        <f t="shared" si="1"/>
        <v>7.149700000000001</v>
      </c>
      <c r="G30" s="44">
        <v>9.6723</v>
      </c>
      <c r="H30" s="45">
        <v>16.6019</v>
      </c>
      <c r="I30" s="48">
        <f t="shared" si="2"/>
        <v>1.7164376621899653</v>
      </c>
      <c r="J30" s="50">
        <f t="shared" si="3"/>
        <v>6.929600000000001</v>
      </c>
      <c r="K30" s="38">
        <f t="shared" si="4"/>
        <v>4.0411</v>
      </c>
      <c r="L30" s="39">
        <f t="shared" si="5"/>
        <v>0.2201000000000004</v>
      </c>
      <c r="M30" s="67">
        <f t="shared" si="6"/>
        <v>0.0016198930493922835</v>
      </c>
      <c r="N30" s="68">
        <f t="shared" si="7"/>
        <v>0.0014421773106441796</v>
      </c>
    </row>
    <row r="31" spans="1:14" s="5" customFormat="1" ht="17.25" thickBot="1" thickTop="1">
      <c r="A31" s="3"/>
      <c r="B31" s="4" t="s">
        <v>12</v>
      </c>
      <c r="C31" s="37">
        <f>SUM(C6:C30)</f>
        <v>1911.1335</v>
      </c>
      <c r="D31" s="36">
        <f>SUM(D6:D30)</f>
        <v>2651.1308</v>
      </c>
      <c r="E31" s="32">
        <f t="shared" si="0"/>
        <v>1.387203353402575</v>
      </c>
      <c r="F31" s="23">
        <f t="shared" si="1"/>
        <v>739.9973</v>
      </c>
      <c r="G31" s="16">
        <f>SUM(G6:G30)</f>
        <v>2686.7433</v>
      </c>
      <c r="H31" s="16">
        <f>SUM(H6:H30)</f>
        <v>3368.9409</v>
      </c>
      <c r="I31" s="32">
        <f t="shared" si="2"/>
        <v>1.2539124597426186</v>
      </c>
      <c r="J31" s="33">
        <f t="shared" si="3"/>
        <v>682.1976</v>
      </c>
      <c r="K31" s="34">
        <f t="shared" si="4"/>
        <v>-717.8101000000001</v>
      </c>
      <c r="L31" s="35">
        <f t="shared" si="5"/>
        <v>57.79970000000003</v>
      </c>
      <c r="M31" s="19">
        <f t="shared" si="6"/>
        <v>0.20803896507047445</v>
      </c>
      <c r="N31" s="20">
        <f t="shared" si="7"/>
        <v>0.29265386051483155</v>
      </c>
    </row>
    <row r="32" spans="2:14" ht="17.25" thickBot="1" thickTop="1">
      <c r="B32" s="2" t="s">
        <v>13</v>
      </c>
      <c r="C32" s="14">
        <v>2101.5205</v>
      </c>
      <c r="D32" s="15">
        <v>2901.5727</v>
      </c>
      <c r="E32" s="26">
        <f t="shared" si="0"/>
        <v>1.3807015920139727</v>
      </c>
      <c r="F32" s="27">
        <f t="shared" si="1"/>
        <v>800.0522000000001</v>
      </c>
      <c r="G32" s="28">
        <v>2951.1544</v>
      </c>
      <c r="H32" s="29">
        <v>3635.6617</v>
      </c>
      <c r="I32" s="26">
        <f t="shared" si="2"/>
        <v>1.2319456074544932</v>
      </c>
      <c r="J32" s="30">
        <f t="shared" si="3"/>
        <v>684.5073000000002</v>
      </c>
      <c r="K32" s="31">
        <f t="shared" si="4"/>
        <v>-734.0889999999999</v>
      </c>
      <c r="L32" s="27">
        <f t="shared" si="5"/>
        <v>115.54489999999987</v>
      </c>
      <c r="M32" s="21">
        <f t="shared" si="6"/>
        <v>0.22769158790080907</v>
      </c>
      <c r="N32" s="22">
        <f t="shared" si="7"/>
        <v>0.31582341857968343</v>
      </c>
    </row>
    <row r="33" ht="16.5" thickTop="1">
      <c r="B33" s="13" t="s">
        <v>14</v>
      </c>
    </row>
  </sheetData>
  <mergeCells count="8">
    <mergeCell ref="B1:K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2011-04-04T08:33:37Z</cp:lastPrinted>
  <dcterms:created xsi:type="dcterms:W3CDTF">2000-05-08T09:28:39Z</dcterms:created>
  <dcterms:modified xsi:type="dcterms:W3CDTF">2011-05-05T10:11:38Z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