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<sst xmlns="http://schemas.openxmlformats.org/spreadsheetml/2006/main" count="42" uniqueCount="39">
  <si>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</si>
  <si>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</si>
  <si>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</si>
  <si>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</si>
  <si>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</si>
  <si>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</si>
  <si>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</si>
  <si>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</si>
  <si>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</si>
  <si>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</si>
  <si>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</si>
  <si>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</si>
  <si>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</si>
  <si>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</si>
  <si>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</si>
  <si>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</si>
  <si>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</si>
  <si>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</si>
  <si>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</si>
  <si>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</si>
  <si>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</si>
  <si>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</si>
  <si>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</si>
  <si>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</si>
  <si>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</si>
  <si>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</si>
  <si>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</si>
  <si>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</si>
  <si>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</si>
  <si>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</si>
  <si>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</si>
  <si>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</si>
  <si>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</si>
  <si>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</si>
  <si>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</si>
  <si>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</si>
  <si>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>Thaiföld</t>
  </si>
  <si>
    <t>Brazília</t>
  </si>
  <si>
    <t xml:space="preserve"> Külkereskedelmi forgalmunk a 25 legnagyobb EU-n kívüli exportpiacunkat jelentő országgal,  I-VIII.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</si>
</sst>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7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165" fontId="9" fillId="0" borderId="19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6" fontId="3" fillId="0" borderId="23" xfId="62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9" fillId="0" borderId="24" xfId="0" applyNumberFormat="1" applyFont="1" applyBorder="1" applyAlignment="1">
      <alignment horizontal="right"/>
    </xf>
    <xf numFmtId="165" fontId="9" fillId="0" borderId="23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6" fontId="6" fillId="0" borderId="20" xfId="62" applyNumberFormat="1" applyFont="1" applyBorder="1" applyAlignment="1">
      <alignment horizontal="right"/>
    </xf>
    <xf numFmtId="165" fontId="6" fillId="0" borderId="26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10" fillId="0" borderId="28" xfId="0" applyNumberFormat="1" applyFont="1" applyBorder="1" applyAlignment="1">
      <alignment horizontal="right"/>
    </xf>
    <xf numFmtId="165" fontId="10" fillId="0" borderId="29" xfId="0" applyNumberFormat="1" applyFont="1" applyBorder="1" applyAlignment="1">
      <alignment horizontal="right"/>
    </xf>
    <xf numFmtId="166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4" xfId="0" applyNumberFormat="1" applyFont="1" applyBorder="1" applyAlignment="1">
      <alignment/>
    </xf>
    <xf numFmtId="165" fontId="10" fillId="0" borderId="35" xfId="0" applyNumberFormat="1" applyFont="1" applyBorder="1" applyAlignment="1">
      <alignment/>
    </xf>
    <xf numFmtId="166" fontId="10" fillId="0" borderId="33" xfId="0" applyNumberFormat="1" applyFont="1" applyBorder="1" applyAlignment="1">
      <alignment/>
    </xf>
    <xf numFmtId="165" fontId="10" fillId="0" borderId="36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165" fontId="10" fillId="0" borderId="38" xfId="0" applyNumberFormat="1" applyFont="1" applyFill="1" applyBorder="1" applyAlignment="1">
      <alignment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10" fontId="10" fillId="0" borderId="41" xfId="0" applyNumberFormat="1" applyFont="1" applyBorder="1" applyAlignment="1">
      <alignment/>
    </xf>
    <xf numFmtId="10" fontId="10" fillId="0" borderId="42" xfId="0" applyNumberFormat="1" applyFont="1" applyBorder="1" applyAlignment="1">
      <alignment/>
    </xf>
    <xf numFmtId="10" fontId="10" fillId="0" borderId="43" xfId="0" applyNumberFormat="1" applyFont="1" applyBorder="1" applyAlignment="1">
      <alignment/>
    </xf>
    <xf numFmtId="10" fontId="10" fillId="0" borderId="44" xfId="0" applyNumberFormat="1" applyFont="1" applyBorder="1" applyAlignment="1">
      <alignment/>
    </xf>
    <xf numFmtId="10" fontId="10" fillId="0" borderId="45" xfId="0" applyNumberFormat="1" applyFont="1" applyBorder="1" applyAlignment="1">
      <alignment/>
    </xf>
    <xf numFmtId="10" fontId="10" fillId="0" borderId="46" xfId="0" applyNumberFormat="1" applyFont="1" applyBorder="1" applyAlignment="1">
      <alignment/>
    </xf>
    <xf numFmtId="10" fontId="8" fillId="0" borderId="19" xfId="0" applyNumberFormat="1" applyFont="1" applyBorder="1" applyAlignment="1">
      <alignment/>
    </xf>
    <xf numFmtId="10" fontId="8" fillId="0" borderId="22" xfId="0" applyNumberFormat="1" applyFont="1" applyBorder="1" applyAlignment="1">
      <alignment/>
    </xf>
    <xf numFmtId="10" fontId="9" fillId="0" borderId="16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12.875" style="0" customWidth="1"/>
    <col min="5" max="5" width="8.125" style="0" customWidth="1"/>
    <col min="6" max="6" width="8.375" style="0" customWidth="1"/>
    <col min="7" max="8" width="9.875" style="0" bestFit="1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0" customWidth="1"/>
    <col min="14" max="14" width="11.875" style="0" customWidth="1"/>
  </cols>
  <sheetData>
    <row r="1" spans="2:12" ht="18.75">
      <c r="B1" s="54" t="s">
        <v>38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1" ht="0.75" customHeight="1">
      <c r="B2" s="1"/>
      <c r="C2" s="60"/>
      <c r="D2" s="60"/>
      <c r="E2" s="60"/>
      <c r="F2" s="60"/>
      <c r="G2" s="60"/>
      <c r="H2" s="60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59" t="s">
        <v>5</v>
      </c>
      <c r="J3" s="59"/>
      <c r="K3" s="59"/>
      <c r="L3" s="59"/>
    </row>
    <row r="4" spans="2:14" ht="30.75" customHeight="1" thickBot="1" thickTop="1">
      <c r="B4" s="57" t="s">
        <v>4</v>
      </c>
      <c r="C4" s="63" t="s">
        <v>0</v>
      </c>
      <c r="D4" s="61"/>
      <c r="E4" s="61"/>
      <c r="F4" s="61"/>
      <c r="G4" s="63" t="s">
        <v>2</v>
      </c>
      <c r="H4" s="64"/>
      <c r="I4" s="64"/>
      <c r="J4" s="65"/>
      <c r="K4" s="61" t="s">
        <v>3</v>
      </c>
      <c r="L4" s="62"/>
      <c r="M4" s="55" t="s">
        <v>33</v>
      </c>
      <c r="N4" s="56"/>
    </row>
    <row r="5" spans="2:14" ht="16.5" thickBot="1">
      <c r="B5" s="58"/>
      <c r="C5" s="6">
        <v>2010</v>
      </c>
      <c r="D5" s="6">
        <v>2011</v>
      </c>
      <c r="E5" s="7" t="s">
        <v>6</v>
      </c>
      <c r="F5" s="8" t="s">
        <v>1</v>
      </c>
      <c r="G5" s="9">
        <v>2010</v>
      </c>
      <c r="H5" s="6">
        <v>2011</v>
      </c>
      <c r="I5" s="7" t="s">
        <v>6</v>
      </c>
      <c r="J5" s="10" t="s">
        <v>1</v>
      </c>
      <c r="K5" s="6">
        <v>2011</v>
      </c>
      <c r="L5" s="10" t="s">
        <v>1</v>
      </c>
      <c r="M5" s="11" t="s">
        <v>7</v>
      </c>
      <c r="N5" s="12" t="s">
        <v>8</v>
      </c>
    </row>
    <row r="6" spans="2:14" ht="16.5" thickTop="1">
      <c r="B6" s="42" t="s">
        <v>9</v>
      </c>
      <c r="C6" s="35">
        <v>1660.1149</v>
      </c>
      <c r="D6" s="35">
        <v>1633.865</v>
      </c>
      <c r="E6" s="32">
        <f aca="true" t="shared" si="0" ref="E6:E32">D6/C6</f>
        <v>0.9841879016928285</v>
      </c>
      <c r="F6" s="33">
        <f aca="true" t="shared" si="1" ref="F6:F32">D6-C6</f>
        <v>-26.249900000000025</v>
      </c>
      <c r="G6" s="34">
        <v>3285.4119</v>
      </c>
      <c r="H6" s="35">
        <v>4143.5779</v>
      </c>
      <c r="I6" s="32">
        <f aca="true" t="shared" si="2" ref="I6:I32">H6/G6</f>
        <v>1.261204995331027</v>
      </c>
      <c r="J6" s="36">
        <f aca="true" t="shared" si="3" ref="J6:J32">H6-G6</f>
        <v>858.1660000000002</v>
      </c>
      <c r="K6" s="30">
        <f aca="true" t="shared" si="4" ref="K6:K32">D6-H6</f>
        <v>-2509.7129000000004</v>
      </c>
      <c r="L6" s="31">
        <f aca="true" t="shared" si="5" ref="L6:L32">F6-J6</f>
        <v>-884.4159000000002</v>
      </c>
      <c r="M6" s="44">
        <f>D6/52447.3</f>
        <v>0.03115250928074467</v>
      </c>
      <c r="N6" s="45">
        <f>H6/47737.1</f>
        <v>0.08679995014359901</v>
      </c>
    </row>
    <row r="7" spans="2:14" ht="15.75">
      <c r="B7" s="43" t="s">
        <v>15</v>
      </c>
      <c r="C7" s="37">
        <v>925.0738</v>
      </c>
      <c r="D7" s="35">
        <v>1058.0487</v>
      </c>
      <c r="E7" s="38">
        <f>D7/C7</f>
        <v>1.1437451801142784</v>
      </c>
      <c r="F7" s="39">
        <f>D7-C7</f>
        <v>132.97490000000005</v>
      </c>
      <c r="G7" s="34">
        <v>778.0196</v>
      </c>
      <c r="H7" s="35">
        <v>950.2939</v>
      </c>
      <c r="I7" s="38">
        <f>H7/G7</f>
        <v>1.2214266838521806</v>
      </c>
      <c r="J7" s="40">
        <f>H7-G7</f>
        <v>172.27430000000004</v>
      </c>
      <c r="K7" s="30">
        <f>D7-H7</f>
        <v>107.75480000000005</v>
      </c>
      <c r="L7" s="31">
        <f>F7-J7</f>
        <v>-39.29939999999999</v>
      </c>
      <c r="M7" s="46">
        <f aca="true" t="shared" si="6" ref="M7:M32">D7/52447.3</f>
        <v>0.0201735589820639</v>
      </c>
      <c r="N7" s="47">
        <f aca="true" t="shared" si="7" ref="N7:N32">H7/47737.1</f>
        <v>0.01990682090030605</v>
      </c>
    </row>
    <row r="8" spans="2:14" ht="15.75">
      <c r="B8" s="43" t="s">
        <v>10</v>
      </c>
      <c r="C8" s="37">
        <v>885.6511</v>
      </c>
      <c r="D8" s="35">
        <v>1061.3851</v>
      </c>
      <c r="E8" s="38">
        <f>D8/C8</f>
        <v>1.1984235101158909</v>
      </c>
      <c r="F8" s="39">
        <f>D8-C8</f>
        <v>175.73399999999992</v>
      </c>
      <c r="G8" s="34">
        <v>381.9401</v>
      </c>
      <c r="H8" s="35">
        <v>575.2921</v>
      </c>
      <c r="I8" s="38">
        <f>H8/G8</f>
        <v>1.5062364491185922</v>
      </c>
      <c r="J8" s="40">
        <f>H8-G8</f>
        <v>193.35200000000003</v>
      </c>
      <c r="K8" s="30">
        <f>D8-H8</f>
        <v>486.09299999999996</v>
      </c>
      <c r="L8" s="31">
        <f>F8-J8</f>
        <v>-17.61800000000011</v>
      </c>
      <c r="M8" s="46">
        <f t="shared" si="6"/>
        <v>0.020237173314927553</v>
      </c>
      <c r="N8" s="47">
        <f t="shared" si="7"/>
        <v>0.012051257826721775</v>
      </c>
    </row>
    <row r="9" spans="2:14" ht="15.75">
      <c r="B9" s="43" t="s">
        <v>16</v>
      </c>
      <c r="C9" s="37">
        <v>730.6524</v>
      </c>
      <c r="D9" s="35">
        <v>885.8874</v>
      </c>
      <c r="E9" s="38">
        <f t="shared" si="0"/>
        <v>1.212460808997548</v>
      </c>
      <c r="F9" s="39">
        <f t="shared" si="1"/>
        <v>155.235</v>
      </c>
      <c r="G9" s="34">
        <v>209.4811</v>
      </c>
      <c r="H9" s="35">
        <v>233.8017</v>
      </c>
      <c r="I9" s="38">
        <f t="shared" si="2"/>
        <v>1.1160992566871188</v>
      </c>
      <c r="J9" s="40">
        <f t="shared" si="3"/>
        <v>24.320600000000013</v>
      </c>
      <c r="K9" s="30">
        <f t="shared" si="4"/>
        <v>652.0857</v>
      </c>
      <c r="L9" s="31">
        <f t="shared" si="5"/>
        <v>130.9144</v>
      </c>
      <c r="M9" s="46">
        <f t="shared" si="6"/>
        <v>0.01689100106201844</v>
      </c>
      <c r="N9" s="47">
        <f t="shared" si="7"/>
        <v>0.004897693827232907</v>
      </c>
    </row>
    <row r="10" spans="2:14" ht="15.75">
      <c r="B10" s="43" t="s">
        <v>20</v>
      </c>
      <c r="C10" s="37">
        <v>372.2298</v>
      </c>
      <c r="D10" s="35">
        <v>885.8727</v>
      </c>
      <c r="E10" s="38">
        <f t="shared" si="0"/>
        <v>2.379908056797172</v>
      </c>
      <c r="F10" s="39">
        <f t="shared" si="1"/>
        <v>513.6429</v>
      </c>
      <c r="G10" s="34">
        <v>17.3015</v>
      </c>
      <c r="H10" s="35">
        <v>11.097</v>
      </c>
      <c r="I10" s="38">
        <f t="shared" si="2"/>
        <v>0.64138947490102</v>
      </c>
      <c r="J10" s="40">
        <f t="shared" si="3"/>
        <v>-6.204500000000001</v>
      </c>
      <c r="K10" s="30">
        <f t="shared" si="4"/>
        <v>874.7757</v>
      </c>
      <c r="L10" s="31">
        <f t="shared" si="5"/>
        <v>519.8474000000001</v>
      </c>
      <c r="M10" s="46">
        <f t="shared" si="6"/>
        <v>0.016890720780669357</v>
      </c>
      <c r="N10" s="47">
        <f t="shared" si="7"/>
        <v>0.00023246070666211395</v>
      </c>
    </row>
    <row r="11" spans="2:14" ht="16.5" customHeight="1">
      <c r="B11" s="43" t="s">
        <v>11</v>
      </c>
      <c r="C11" s="37">
        <v>787.0872</v>
      </c>
      <c r="D11" s="35">
        <v>816.11</v>
      </c>
      <c r="E11" s="38">
        <f t="shared" si="0"/>
        <v>1.0368736780371983</v>
      </c>
      <c r="F11" s="39">
        <f t="shared" si="1"/>
        <v>29.02279999999996</v>
      </c>
      <c r="G11" s="34">
        <v>2784.626</v>
      </c>
      <c r="H11" s="35">
        <v>2799.0123</v>
      </c>
      <c r="I11" s="38">
        <f t="shared" si="2"/>
        <v>1.0051663311338757</v>
      </c>
      <c r="J11" s="40">
        <f t="shared" si="3"/>
        <v>14.386299999999665</v>
      </c>
      <c r="K11" s="30">
        <f t="shared" si="4"/>
        <v>-1982.9022999999997</v>
      </c>
      <c r="L11" s="31">
        <f t="shared" si="5"/>
        <v>14.636500000000296</v>
      </c>
      <c r="M11" s="46">
        <f t="shared" si="6"/>
        <v>0.01556057223155434</v>
      </c>
      <c r="N11" s="47">
        <f t="shared" si="7"/>
        <v>0.05863389900098665</v>
      </c>
    </row>
    <row r="12" spans="2:14" ht="15.75">
      <c r="B12" s="43" t="s">
        <v>18</v>
      </c>
      <c r="C12" s="37">
        <v>542.0906</v>
      </c>
      <c r="D12" s="35">
        <v>633.6427</v>
      </c>
      <c r="E12" s="38">
        <f>D12/C12</f>
        <v>1.168887082712742</v>
      </c>
      <c r="F12" s="39">
        <f>D12-C12</f>
        <v>91.5521</v>
      </c>
      <c r="G12" s="34">
        <v>177.4821</v>
      </c>
      <c r="H12" s="41">
        <v>180.5268</v>
      </c>
      <c r="I12" s="38">
        <f>H12/G12</f>
        <v>1.01715496943072</v>
      </c>
      <c r="J12" s="40">
        <f>H12-G12</f>
        <v>3.044700000000006</v>
      </c>
      <c r="K12" s="30">
        <f>D12-H12</f>
        <v>453.1159</v>
      </c>
      <c r="L12" s="31">
        <f>F12-J12</f>
        <v>88.50739999999999</v>
      </c>
      <c r="M12" s="46">
        <f t="shared" si="6"/>
        <v>0.012081512299012533</v>
      </c>
      <c r="N12" s="47">
        <f t="shared" si="7"/>
        <v>0.003781687618225657</v>
      </c>
    </row>
    <row r="13" spans="2:14" ht="15.75">
      <c r="B13" s="43" t="s">
        <v>17</v>
      </c>
      <c r="C13" s="37">
        <v>552.391</v>
      </c>
      <c r="D13" s="35">
        <v>599.7504</v>
      </c>
      <c r="E13" s="38">
        <f>D13/C13</f>
        <v>1.08573528533231</v>
      </c>
      <c r="F13" s="39">
        <f>D13-C13</f>
        <v>47.35940000000005</v>
      </c>
      <c r="G13" s="34">
        <v>148.9108</v>
      </c>
      <c r="H13" s="35">
        <v>171.7195</v>
      </c>
      <c r="I13" s="38">
        <f>H13/G13</f>
        <v>1.1531702200243368</v>
      </c>
      <c r="J13" s="40">
        <f>H13-G13</f>
        <v>22.808700000000016</v>
      </c>
      <c r="K13" s="30">
        <f>D13-H13</f>
        <v>428.0309</v>
      </c>
      <c r="L13" s="31">
        <f>F13-J13</f>
        <v>24.550700000000035</v>
      </c>
      <c r="M13" s="46">
        <f t="shared" si="6"/>
        <v>0.011435296001891422</v>
      </c>
      <c r="N13" s="47">
        <f t="shared" si="7"/>
        <v>0.0035971917020514448</v>
      </c>
    </row>
    <row r="14" spans="2:14" ht="15.75">
      <c r="B14" s="43" t="s">
        <v>19</v>
      </c>
      <c r="C14" s="37">
        <v>449.2952</v>
      </c>
      <c r="D14" s="35">
        <v>495.5669</v>
      </c>
      <c r="E14" s="38">
        <f t="shared" si="0"/>
        <v>1.102987300999432</v>
      </c>
      <c r="F14" s="39">
        <f t="shared" si="1"/>
        <v>46.27169999999995</v>
      </c>
      <c r="G14" s="34">
        <v>329.8544</v>
      </c>
      <c r="H14" s="35">
        <v>382.3562</v>
      </c>
      <c r="I14" s="38">
        <f t="shared" si="2"/>
        <v>1.1591665898651042</v>
      </c>
      <c r="J14" s="40">
        <f t="shared" si="3"/>
        <v>52.5018</v>
      </c>
      <c r="K14" s="30">
        <f t="shared" si="4"/>
        <v>113.21069999999997</v>
      </c>
      <c r="L14" s="31">
        <f t="shared" si="5"/>
        <v>-6.23010000000005</v>
      </c>
      <c r="M14" s="46">
        <f t="shared" si="6"/>
        <v>0.009448854373819052</v>
      </c>
      <c r="N14" s="47">
        <f t="shared" si="7"/>
        <v>0.008009623542276342</v>
      </c>
    </row>
    <row r="15" spans="2:14" ht="15.75">
      <c r="B15" s="43" t="s">
        <v>22</v>
      </c>
      <c r="C15" s="37">
        <v>276.467</v>
      </c>
      <c r="D15" s="35">
        <v>446.5376</v>
      </c>
      <c r="E15" s="38">
        <f t="shared" si="0"/>
        <v>1.6151569626754732</v>
      </c>
      <c r="F15" s="39">
        <f t="shared" si="1"/>
        <v>170.0706</v>
      </c>
      <c r="G15" s="34">
        <v>454.3007</v>
      </c>
      <c r="H15" s="35">
        <v>439.0666</v>
      </c>
      <c r="I15" s="38">
        <f t="shared" si="2"/>
        <v>0.9664669237797784</v>
      </c>
      <c r="J15" s="40">
        <f t="shared" si="3"/>
        <v>-15.234100000000012</v>
      </c>
      <c r="K15" s="30">
        <f t="shared" si="4"/>
        <v>7.471000000000004</v>
      </c>
      <c r="L15" s="31">
        <f t="shared" si="5"/>
        <v>185.30470000000003</v>
      </c>
      <c r="M15" s="46">
        <f t="shared" si="6"/>
        <v>0.00851402455417152</v>
      </c>
      <c r="N15" s="47">
        <f t="shared" si="7"/>
        <v>0.00919759683767971</v>
      </c>
    </row>
    <row r="16" spans="2:14" ht="15.75" customHeight="1">
      <c r="B16" s="43" t="s">
        <v>23</v>
      </c>
      <c r="C16" s="37">
        <v>225.7346</v>
      </c>
      <c r="D16" s="35">
        <v>424.7305</v>
      </c>
      <c r="E16" s="38">
        <f t="shared" si="0"/>
        <v>1.8815480657373749</v>
      </c>
      <c r="F16" s="39">
        <f t="shared" si="1"/>
        <v>198.9959</v>
      </c>
      <c r="G16" s="34">
        <v>12.1279</v>
      </c>
      <c r="H16" s="35">
        <v>66.6658</v>
      </c>
      <c r="I16" s="38">
        <f t="shared" si="2"/>
        <v>5.496895587859399</v>
      </c>
      <c r="J16" s="40">
        <f t="shared" si="3"/>
        <v>54.53790000000001</v>
      </c>
      <c r="K16" s="30">
        <f t="shared" si="4"/>
        <v>358.0647</v>
      </c>
      <c r="L16" s="31">
        <f t="shared" si="5"/>
        <v>144.458</v>
      </c>
      <c r="M16" s="46">
        <f t="shared" si="6"/>
        <v>0.008098233846165578</v>
      </c>
      <c r="N16" s="47">
        <f t="shared" si="7"/>
        <v>0.0013965196880413768</v>
      </c>
    </row>
    <row r="17" spans="2:14" ht="15" customHeight="1">
      <c r="B17" s="43" t="s">
        <v>21</v>
      </c>
      <c r="C17" s="37">
        <v>301.8101</v>
      </c>
      <c r="D17" s="35">
        <v>283.6431</v>
      </c>
      <c r="E17" s="38">
        <f>D17/C17</f>
        <v>0.9398065207227989</v>
      </c>
      <c r="F17" s="39">
        <f>D17-C17</f>
        <v>-18.166999999999973</v>
      </c>
      <c r="G17" s="34">
        <v>935.5134</v>
      </c>
      <c r="H17" s="35">
        <v>780.6958</v>
      </c>
      <c r="I17" s="38">
        <f>H17/G17</f>
        <v>0.8345105478980845</v>
      </c>
      <c r="J17" s="40">
        <f>H17-G17</f>
        <v>-154.81760000000008</v>
      </c>
      <c r="K17" s="30">
        <f>D17-H17</f>
        <v>-497.05269999999996</v>
      </c>
      <c r="L17" s="31">
        <f>F17-J17</f>
        <v>136.6506000000001</v>
      </c>
      <c r="M17" s="46">
        <f t="shared" si="6"/>
        <v>0.005408154471250188</v>
      </c>
      <c r="N17" s="47">
        <f t="shared" si="7"/>
        <v>0.01635406842895777</v>
      </c>
    </row>
    <row r="18" spans="2:14" ht="15.75">
      <c r="B18" s="43" t="s">
        <v>25</v>
      </c>
      <c r="C18" s="37">
        <v>168.8541</v>
      </c>
      <c r="D18" s="35">
        <v>259.3134</v>
      </c>
      <c r="E18" s="38">
        <f t="shared" si="0"/>
        <v>1.5357246285402606</v>
      </c>
      <c r="F18" s="39">
        <f t="shared" si="1"/>
        <v>90.45930000000001</v>
      </c>
      <c r="G18" s="34">
        <v>135.7349</v>
      </c>
      <c r="H18" s="35">
        <v>175.1107</v>
      </c>
      <c r="I18" s="38">
        <f t="shared" si="2"/>
        <v>1.2900934100220356</v>
      </c>
      <c r="J18" s="40">
        <f t="shared" si="3"/>
        <v>39.3758</v>
      </c>
      <c r="K18" s="30">
        <f t="shared" si="4"/>
        <v>84.2027</v>
      </c>
      <c r="L18" s="31">
        <f t="shared" si="5"/>
        <v>51.083500000000015</v>
      </c>
      <c r="M18" s="46">
        <f t="shared" si="6"/>
        <v>0.004944265958400146</v>
      </c>
      <c r="N18" s="47">
        <f t="shared" si="7"/>
        <v>0.0036682307890508643</v>
      </c>
    </row>
    <row r="19" spans="2:14" ht="15.75">
      <c r="B19" s="43" t="s">
        <v>24</v>
      </c>
      <c r="C19" s="37">
        <v>174.5094</v>
      </c>
      <c r="D19" s="35">
        <v>177.613</v>
      </c>
      <c r="E19" s="38">
        <f t="shared" si="0"/>
        <v>1.0177847153219253</v>
      </c>
      <c r="F19" s="39">
        <f t="shared" si="1"/>
        <v>3.1036</v>
      </c>
      <c r="G19" s="34">
        <v>57.8169</v>
      </c>
      <c r="H19" s="35">
        <v>69.8307</v>
      </c>
      <c r="I19" s="38">
        <f t="shared" si="2"/>
        <v>1.2077904557318015</v>
      </c>
      <c r="J19" s="40">
        <f t="shared" si="3"/>
        <v>12.013799999999996</v>
      </c>
      <c r="K19" s="30">
        <f t="shared" si="4"/>
        <v>107.7823</v>
      </c>
      <c r="L19" s="31">
        <f t="shared" si="5"/>
        <v>-8.910199999999996</v>
      </c>
      <c r="M19" s="46">
        <f t="shared" si="6"/>
        <v>0.003386504167040057</v>
      </c>
      <c r="N19" s="47">
        <f t="shared" si="7"/>
        <v>0.0014628182273326196</v>
      </c>
    </row>
    <row r="20" spans="2:14" ht="16.5" customHeight="1">
      <c r="B20" s="43" t="s">
        <v>29</v>
      </c>
      <c r="C20" s="37">
        <v>141.6951</v>
      </c>
      <c r="D20" s="35">
        <v>175.8632</v>
      </c>
      <c r="E20" s="38">
        <f>D20/C20</f>
        <v>1.2411381903820247</v>
      </c>
      <c r="F20" s="39">
        <f>D20-C20</f>
        <v>34.16810000000001</v>
      </c>
      <c r="G20" s="34">
        <v>74.909</v>
      </c>
      <c r="H20" s="35">
        <v>185.8722</v>
      </c>
      <c r="I20" s="38">
        <f>H20/G20</f>
        <v>2.4813066520711793</v>
      </c>
      <c r="J20" s="40">
        <f>H20-G20</f>
        <v>110.96319999999999</v>
      </c>
      <c r="K20" s="30">
        <f>D20-H20</f>
        <v>-10.008999999999986</v>
      </c>
      <c r="L20" s="31">
        <f>F20-J20</f>
        <v>-76.79509999999998</v>
      </c>
      <c r="M20" s="46">
        <f t="shared" si="6"/>
        <v>0.003353141153119417</v>
      </c>
      <c r="N20" s="47">
        <f t="shared" si="7"/>
        <v>0.0038936634190179127</v>
      </c>
    </row>
    <row r="21" spans="2:14" ht="15.75">
      <c r="B21" s="43" t="s">
        <v>28</v>
      </c>
      <c r="C21" s="37">
        <v>141.2543</v>
      </c>
      <c r="D21" s="35">
        <v>163.0689</v>
      </c>
      <c r="E21" s="38">
        <f t="shared" si="0"/>
        <v>1.154434944635314</v>
      </c>
      <c r="F21" s="39">
        <f t="shared" si="1"/>
        <v>21.814600000000013</v>
      </c>
      <c r="G21" s="34">
        <v>1310.6431</v>
      </c>
      <c r="H21" s="35">
        <v>1024.5214</v>
      </c>
      <c r="I21" s="38">
        <f t="shared" si="2"/>
        <v>0.7816936586321631</v>
      </c>
      <c r="J21" s="40">
        <f t="shared" si="3"/>
        <v>-286.1216999999999</v>
      </c>
      <c r="K21" s="30">
        <f t="shared" si="4"/>
        <v>-861.4525000000001</v>
      </c>
      <c r="L21" s="31">
        <f t="shared" si="5"/>
        <v>307.93629999999996</v>
      </c>
      <c r="M21" s="46">
        <f t="shared" si="6"/>
        <v>0.0031091953255935004</v>
      </c>
      <c r="N21" s="47">
        <f t="shared" si="7"/>
        <v>0.02146174359146241</v>
      </c>
    </row>
    <row r="22" spans="2:14" ht="15.75">
      <c r="B22" s="43" t="s">
        <v>26</v>
      </c>
      <c r="C22" s="37">
        <v>166.8031</v>
      </c>
      <c r="D22" s="35">
        <v>166.2091</v>
      </c>
      <c r="E22" s="38">
        <f t="shared" si="0"/>
        <v>0.9964389151040958</v>
      </c>
      <c r="F22" s="39">
        <f t="shared" si="1"/>
        <v>-0.5939999999999941</v>
      </c>
      <c r="G22" s="34">
        <v>47.0467</v>
      </c>
      <c r="H22" s="35">
        <v>66.9723</v>
      </c>
      <c r="I22" s="38">
        <f t="shared" si="2"/>
        <v>1.4235281114297071</v>
      </c>
      <c r="J22" s="40">
        <f t="shared" si="3"/>
        <v>19.925600000000003</v>
      </c>
      <c r="K22" s="30">
        <f t="shared" si="4"/>
        <v>99.2368</v>
      </c>
      <c r="L22" s="31">
        <f t="shared" si="5"/>
        <v>-20.519599999999997</v>
      </c>
      <c r="M22" s="46">
        <f t="shared" si="6"/>
        <v>0.003169068760450967</v>
      </c>
      <c r="N22" s="47">
        <f t="shared" si="7"/>
        <v>0.0014029402707747226</v>
      </c>
    </row>
    <row r="23" spans="2:14" ht="15.75">
      <c r="B23" s="43" t="s">
        <v>27</v>
      </c>
      <c r="C23" s="37">
        <v>144.0866</v>
      </c>
      <c r="D23" s="35">
        <v>165.8704</v>
      </c>
      <c r="E23" s="38">
        <f t="shared" si="0"/>
        <v>1.1511854676284956</v>
      </c>
      <c r="F23" s="39">
        <f t="shared" si="1"/>
        <v>21.783799999999985</v>
      </c>
      <c r="G23" s="34">
        <v>4.9876</v>
      </c>
      <c r="H23" s="35">
        <v>7.958</v>
      </c>
      <c r="I23" s="38">
        <f t="shared" si="2"/>
        <v>1.595556981313658</v>
      </c>
      <c r="J23" s="40">
        <f t="shared" si="3"/>
        <v>2.9704000000000006</v>
      </c>
      <c r="K23" s="30">
        <f t="shared" si="4"/>
        <v>157.9124</v>
      </c>
      <c r="L23" s="31">
        <f t="shared" si="5"/>
        <v>18.813399999999984</v>
      </c>
      <c r="M23" s="46">
        <f t="shared" si="6"/>
        <v>0.0031626108493668877</v>
      </c>
      <c r="N23" s="47">
        <f t="shared" si="7"/>
        <v>0.00016670472232288932</v>
      </c>
    </row>
    <row r="24" spans="2:14" ht="14.25" customHeight="1">
      <c r="B24" s="43" t="s">
        <v>30</v>
      </c>
      <c r="C24" s="37">
        <v>117.8122</v>
      </c>
      <c r="D24" s="35">
        <v>152.2502</v>
      </c>
      <c r="E24" s="38">
        <f t="shared" si="0"/>
        <v>1.2923126806901153</v>
      </c>
      <c r="F24" s="39">
        <f t="shared" si="1"/>
        <v>34.438</v>
      </c>
      <c r="G24" s="34">
        <v>694.1555</v>
      </c>
      <c r="H24" s="35">
        <v>526.902</v>
      </c>
      <c r="I24" s="38">
        <f t="shared" si="2"/>
        <v>0.7590547074826896</v>
      </c>
      <c r="J24" s="40">
        <f t="shared" si="3"/>
        <v>-167.25349999999992</v>
      </c>
      <c r="K24" s="30">
        <f t="shared" si="4"/>
        <v>-374.65180000000004</v>
      </c>
      <c r="L24" s="31">
        <f t="shared" si="5"/>
        <v>201.6914999999999</v>
      </c>
      <c r="M24" s="46">
        <f t="shared" si="6"/>
        <v>0.0029029177860442766</v>
      </c>
      <c r="N24" s="47">
        <f t="shared" si="7"/>
        <v>0.011037578738549264</v>
      </c>
    </row>
    <row r="25" spans="2:14" ht="15.75">
      <c r="B25" s="43" t="s">
        <v>37</v>
      </c>
      <c r="C25" s="37">
        <v>81.5039</v>
      </c>
      <c r="D25" s="35">
        <v>112.1873</v>
      </c>
      <c r="E25" s="38">
        <f>D25/C25</f>
        <v>1.376465420673121</v>
      </c>
      <c r="F25" s="39">
        <f>D25-C25</f>
        <v>30.683399999999992</v>
      </c>
      <c r="G25" s="34">
        <v>52.1116</v>
      </c>
      <c r="H25" s="35">
        <v>64.9713</v>
      </c>
      <c r="I25" s="38">
        <f>H25/G25</f>
        <v>1.2467723117309772</v>
      </c>
      <c r="J25" s="40">
        <f>H25-G25</f>
        <v>12.859699999999997</v>
      </c>
      <c r="K25" s="30">
        <f>D25-H25</f>
        <v>47.215999999999994</v>
      </c>
      <c r="L25" s="31">
        <f>F25-J25</f>
        <v>17.823699999999995</v>
      </c>
      <c r="M25" s="46">
        <f t="shared" si="6"/>
        <v>0.002139048149285092</v>
      </c>
      <c r="N25" s="47">
        <f t="shared" si="7"/>
        <v>0.0013610231874160768</v>
      </c>
    </row>
    <row r="26" spans="2:14" ht="15.75">
      <c r="B26" s="43" t="s">
        <v>32</v>
      </c>
      <c r="C26" s="37">
        <v>98.7471</v>
      </c>
      <c r="D26" s="35">
        <v>110.5509</v>
      </c>
      <c r="E26" s="38">
        <f t="shared" si="0"/>
        <v>1.119535662313121</v>
      </c>
      <c r="F26" s="39">
        <f t="shared" si="1"/>
        <v>11.803799999999995</v>
      </c>
      <c r="G26" s="34">
        <v>16.1223</v>
      </c>
      <c r="H26" s="35">
        <v>13.9689</v>
      </c>
      <c r="I26" s="38">
        <f t="shared" si="2"/>
        <v>0.8664334493217469</v>
      </c>
      <c r="J26" s="40">
        <f t="shared" si="3"/>
        <v>-2.1533999999999995</v>
      </c>
      <c r="K26" s="30">
        <f t="shared" si="4"/>
        <v>96.582</v>
      </c>
      <c r="L26" s="31">
        <f t="shared" si="5"/>
        <v>13.957199999999995</v>
      </c>
      <c r="M26" s="46">
        <f t="shared" si="6"/>
        <v>0.0021078473057716983</v>
      </c>
      <c r="N26" s="47">
        <f t="shared" si="7"/>
        <v>0.00029262146213322553</v>
      </c>
    </row>
    <row r="27" spans="2:14" ht="15.75">
      <c r="B27" s="43" t="s">
        <v>35</v>
      </c>
      <c r="C27" s="37">
        <v>46.2255</v>
      </c>
      <c r="D27" s="35">
        <v>118.13</v>
      </c>
      <c r="E27" s="38">
        <f>D27/C27</f>
        <v>2.555515894906491</v>
      </c>
      <c r="F27" s="39">
        <f>D27-C27</f>
        <v>71.9045</v>
      </c>
      <c r="G27" s="34">
        <v>80.9611</v>
      </c>
      <c r="H27" s="35">
        <v>83.9804</v>
      </c>
      <c r="I27" s="38">
        <f>H27/G27</f>
        <v>1.0372932185951032</v>
      </c>
      <c r="J27" s="40">
        <f>H27-G27</f>
        <v>3.019300000000001</v>
      </c>
      <c r="K27" s="30">
        <f>D27-H27</f>
        <v>34.14959999999999</v>
      </c>
      <c r="L27" s="31">
        <f>F27-J27</f>
        <v>68.8852</v>
      </c>
      <c r="M27" s="46">
        <f t="shared" si="6"/>
        <v>0.0022523561746743874</v>
      </c>
      <c r="N27" s="47">
        <f t="shared" si="7"/>
        <v>0.0017592271000961518</v>
      </c>
    </row>
    <row r="28" spans="2:14" ht="15.75">
      <c r="B28" s="43" t="s">
        <v>31</v>
      </c>
      <c r="C28" s="37">
        <v>119.2834</v>
      </c>
      <c r="D28" s="35">
        <v>103.2285</v>
      </c>
      <c r="E28" s="38">
        <f>D28/C28</f>
        <v>0.8654054126559102</v>
      </c>
      <c r="F28" s="39">
        <f>D28-C28</f>
        <v>-16.054900000000004</v>
      </c>
      <c r="G28" s="34">
        <v>95.9182</v>
      </c>
      <c r="H28" s="35">
        <v>216.744</v>
      </c>
      <c r="I28" s="38">
        <f>H28/G28</f>
        <v>2.2596754317741574</v>
      </c>
      <c r="J28" s="40">
        <f>H28-G28</f>
        <v>120.8258</v>
      </c>
      <c r="K28" s="30">
        <f>D28-H28</f>
        <v>-113.5155</v>
      </c>
      <c r="L28" s="31">
        <f>F28-J28</f>
        <v>-136.8807</v>
      </c>
      <c r="M28" s="46">
        <f t="shared" si="6"/>
        <v>0.001968232873760899</v>
      </c>
      <c r="N28" s="47">
        <f t="shared" si="7"/>
        <v>0.004540367973756261</v>
      </c>
    </row>
    <row r="29" spans="2:14" ht="15.75">
      <c r="B29" s="43" t="s">
        <v>34</v>
      </c>
      <c r="C29" s="37">
        <v>53.4794</v>
      </c>
      <c r="D29" s="35">
        <v>126.3367</v>
      </c>
      <c r="E29" s="38">
        <f>D29/C29</f>
        <v>2.3623432574037855</v>
      </c>
      <c r="F29" s="39">
        <f>D29-C29</f>
        <v>72.8573</v>
      </c>
      <c r="G29" s="34">
        <v>0.4361</v>
      </c>
      <c r="H29" s="35">
        <v>0.905</v>
      </c>
      <c r="I29" s="38">
        <f>H29/G29</f>
        <v>2.075212107314836</v>
      </c>
      <c r="J29" s="40">
        <f>H29-G29</f>
        <v>0.46890000000000004</v>
      </c>
      <c r="K29" s="30">
        <f>D29-H29</f>
        <v>125.43169999999999</v>
      </c>
      <c r="L29" s="31">
        <f>F29-J29</f>
        <v>72.38839999999999</v>
      </c>
      <c r="M29" s="48">
        <f t="shared" si="6"/>
        <v>0.0024088313411748555</v>
      </c>
      <c r="N29" s="49">
        <f t="shared" si="7"/>
        <v>1.8958001219177537E-05</v>
      </c>
    </row>
    <row r="30" spans="2:14" ht="16.5" thickBot="1">
      <c r="B30" s="43" t="s">
        <v>36</v>
      </c>
      <c r="C30" s="37">
        <v>57.911</v>
      </c>
      <c r="D30" s="35">
        <v>92.6822</v>
      </c>
      <c r="E30" s="38">
        <f>D30/C30</f>
        <v>1.6004247897636026</v>
      </c>
      <c r="F30" s="39">
        <f>D30-C30</f>
        <v>34.77119999999999</v>
      </c>
      <c r="G30" s="34">
        <v>131.0937</v>
      </c>
      <c r="H30" s="35">
        <v>131.8099</v>
      </c>
      <c r="I30" s="38">
        <f>H30/G30</f>
        <v>1.0054632678763358</v>
      </c>
      <c r="J30" s="40">
        <f>H30-G30</f>
        <v>0.7161999999999864</v>
      </c>
      <c r="K30" s="30">
        <f>D30-H30</f>
        <v>-39.127700000000004</v>
      </c>
      <c r="L30" s="31">
        <f>F30-J30</f>
        <v>34.05500000000001</v>
      </c>
      <c r="M30" s="46">
        <f t="shared" si="6"/>
        <v>0.0017671491192110937</v>
      </c>
      <c r="N30" s="47">
        <f t="shared" si="7"/>
        <v>0.0027611627015465957</v>
      </c>
    </row>
    <row r="31" spans="1:14" s="5" customFormat="1" ht="17.25" thickBot="1" thickTop="1">
      <c r="A31" s="3"/>
      <c r="B31" s="4" t="s">
        <v>12</v>
      </c>
      <c r="C31" s="29">
        <f>SUM(C6:C30)</f>
        <v>9220.762800000002</v>
      </c>
      <c r="D31" s="28">
        <f>SUM(D6:D30)</f>
        <v>11148.343899999994</v>
      </c>
      <c r="E31" s="24">
        <f t="shared" si="0"/>
        <v>1.2090479000284002</v>
      </c>
      <c r="F31" s="17">
        <f t="shared" si="1"/>
        <v>1927.5810999999921</v>
      </c>
      <c r="G31" s="16">
        <f>SUM(G6:G30)</f>
        <v>12216.906200000001</v>
      </c>
      <c r="H31" s="16">
        <f>SUM(H6:H30)</f>
        <v>13303.652399999999</v>
      </c>
      <c r="I31" s="24">
        <f t="shared" si="2"/>
        <v>1.0889542886070451</v>
      </c>
      <c r="J31" s="25">
        <f t="shared" si="3"/>
        <v>1086.7461999999978</v>
      </c>
      <c r="K31" s="26">
        <f t="shared" si="4"/>
        <v>-2155.3085000000046</v>
      </c>
      <c r="L31" s="27">
        <f t="shared" si="5"/>
        <v>840.8348999999944</v>
      </c>
      <c r="M31" s="50">
        <f t="shared" si="6"/>
        <v>0.21256278016218172</v>
      </c>
      <c r="N31" s="51">
        <f t="shared" si="7"/>
        <v>0.27868581040741897</v>
      </c>
    </row>
    <row r="32" spans="2:14" ht="17.25" thickBot="1" thickTop="1">
      <c r="B32" s="2" t="s">
        <v>13</v>
      </c>
      <c r="C32" s="14">
        <v>10204.6796</v>
      </c>
      <c r="D32" s="15">
        <v>12280.114</v>
      </c>
      <c r="E32" s="18">
        <f t="shared" si="0"/>
        <v>1.2033806529310338</v>
      </c>
      <c r="F32" s="19">
        <f t="shared" si="1"/>
        <v>2075.4344</v>
      </c>
      <c r="G32" s="20">
        <v>13251.0084</v>
      </c>
      <c r="H32" s="21">
        <v>14324.7899</v>
      </c>
      <c r="I32" s="18">
        <f t="shared" si="2"/>
        <v>1.081033946065569</v>
      </c>
      <c r="J32" s="22">
        <f t="shared" si="3"/>
        <v>1073.7814999999991</v>
      </c>
      <c r="K32" s="23">
        <f t="shared" si="4"/>
        <v>-2044.6759000000002</v>
      </c>
      <c r="L32" s="19">
        <f t="shared" si="5"/>
        <v>1001.652900000001</v>
      </c>
      <c r="M32" s="52">
        <f t="shared" si="6"/>
        <v>0.23414196727000244</v>
      </c>
      <c r="N32" s="53">
        <f t="shared" si="7"/>
        <v>0.30007666783277576</v>
      </c>
    </row>
    <row r="33" ht="16.5" thickTop="1">
      <c r="B33" s="13" t="s">
        <v>14</v>
      </c>
    </row>
  </sheetData>
  <sheetProtection/>
  <mergeCells count="8">
    <mergeCell ref="B1:L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2011-06-03T11:55:36Z</cp:lastPrinted>
  <dcterms:created xsi:type="dcterms:W3CDTF">2000-05-08T09:28:39Z</dcterms:created>
  <dcterms:modified xsi:type="dcterms:W3CDTF">2011-11-04T13:26:36Z</dcterms:modified>
  <cp:category/>
  <cp:version/>
  <cp:contentType/>
  <cp:contentStatus/>
</cp:coreProperties>
</file>