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<sst xmlns="http://schemas.openxmlformats.org/spreadsheetml/2006/main" count="41" uniqueCount="38">
  <si>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</si>
  <si>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</si>
  <si>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</si>
  <si>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</si>
  <si>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</si>
  <si>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</si>
  <si>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</si>
  <si>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</si>
  <si>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</si>
  <si>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</si>
  <si>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</si>
  <si>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</si>
  <si>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</si>
  <si>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</si>
  <si>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</si>
  <si>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</si>
  <si>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</si>
  <si>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</si>
  <si>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</si>
  <si>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</si>
  <si>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</si>
  <si>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</si>
  <si>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</si>
  <si>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</si>
  <si>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</si>
  <si>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</si>
  <si>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</si>
  <si>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</si>
  <si>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</si>
  <si>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</si>
  <si>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</si>
  <si>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</si>
  <si>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</si>
  <si>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</si>
  <si>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</si>
  <si>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</si>
  <si>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Thaiföld</t>
  </si>
  <si>
    <t xml:space="preserve"> Külkereskedelmi forgalmunk a 25 legnagyobb EU-n kívüli exportpiacunkat jelentő országgal,  I-IV.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</si>
</sst>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3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/>
    </xf>
    <xf numFmtId="166" fontId="10" fillId="0" borderId="14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3" fillId="0" borderId="18" xfId="21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6" fontId="6" fillId="0" borderId="11" xfId="21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5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6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6" fontId="10" fillId="0" borderId="29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166" fontId="10" fillId="0" borderId="37" xfId="0" applyNumberFormat="1" applyFont="1" applyBorder="1" applyAlignment="1">
      <alignment/>
    </xf>
    <xf numFmtId="166" fontId="10" fillId="0" borderId="3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G6">
      <selection activeCell="M30" sqref="M30:N30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9.625" style="0" customWidth="1"/>
    <col min="5" max="5" width="8.125" style="0" customWidth="1"/>
    <col min="6" max="6" width="8.375" style="0" customWidth="1"/>
    <col min="7" max="8" width="8.875" style="0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1.875" style="0" customWidth="1"/>
  </cols>
  <sheetData>
    <row r="1" spans="2:11" ht="18.75">
      <c r="B1" s="56" t="s">
        <v>37</v>
      </c>
      <c r="C1" s="56"/>
      <c r="D1" s="56"/>
      <c r="E1" s="56"/>
      <c r="F1" s="56"/>
      <c r="G1" s="56"/>
      <c r="H1" s="56"/>
      <c r="I1" s="56"/>
      <c r="J1" s="56"/>
      <c r="K1" s="57"/>
    </row>
    <row r="2" spans="2:11" ht="0.75" customHeight="1">
      <c r="B2" s="1"/>
      <c r="C2" s="63"/>
      <c r="D2" s="63"/>
      <c r="E2" s="63"/>
      <c r="F2" s="63"/>
      <c r="G2" s="63"/>
      <c r="H2" s="63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62" t="s">
        <v>5</v>
      </c>
      <c r="J3" s="62"/>
      <c r="K3" s="62"/>
      <c r="L3" s="62"/>
    </row>
    <row r="4" spans="2:14" ht="30.75" customHeight="1" thickBot="1" thickTop="1">
      <c r="B4" s="60" t="s">
        <v>4</v>
      </c>
      <c r="C4" s="66" t="s">
        <v>0</v>
      </c>
      <c r="D4" s="64"/>
      <c r="E4" s="64"/>
      <c r="F4" s="64"/>
      <c r="G4" s="66" t="s">
        <v>2</v>
      </c>
      <c r="H4" s="67"/>
      <c r="I4" s="67"/>
      <c r="J4" s="68"/>
      <c r="K4" s="64" t="s">
        <v>3</v>
      </c>
      <c r="L4" s="65"/>
      <c r="M4" s="58" t="s">
        <v>33</v>
      </c>
      <c r="N4" s="59"/>
    </row>
    <row r="5" spans="2:14" ht="16.5" thickBot="1">
      <c r="B5" s="61"/>
      <c r="C5" s="6">
        <v>2010</v>
      </c>
      <c r="D5" s="6">
        <v>2011</v>
      </c>
      <c r="E5" s="7" t="s">
        <v>6</v>
      </c>
      <c r="F5" s="8" t="s">
        <v>1</v>
      </c>
      <c r="G5" s="9">
        <v>2010</v>
      </c>
      <c r="H5" s="6">
        <v>2011</v>
      </c>
      <c r="I5" s="7" t="s">
        <v>6</v>
      </c>
      <c r="J5" s="10" t="s">
        <v>1</v>
      </c>
      <c r="K5" s="6">
        <v>2011</v>
      </c>
      <c r="L5" s="10" t="s">
        <v>1</v>
      </c>
      <c r="M5" s="11" t="s">
        <v>7</v>
      </c>
      <c r="N5" s="12" t="s">
        <v>8</v>
      </c>
    </row>
    <row r="6" spans="2:14" ht="16.5" thickTop="1">
      <c r="B6" s="52" t="s">
        <v>9</v>
      </c>
      <c r="C6" s="40">
        <v>700.0635</v>
      </c>
      <c r="D6" s="41">
        <v>755.43</v>
      </c>
      <c r="E6" s="42">
        <f aca="true" t="shared" si="0" ref="E6:E31">D6/C6</f>
        <v>1.0790878256043916</v>
      </c>
      <c r="F6" s="43">
        <f aca="true" t="shared" si="1" ref="F6:F31">D6-C6</f>
        <v>55.366499999999974</v>
      </c>
      <c r="G6" s="44">
        <v>1584.3107</v>
      </c>
      <c r="H6" s="45">
        <v>1943.0706</v>
      </c>
      <c r="I6" s="42">
        <f aca="true" t="shared" si="2" ref="I6:I31">H6/G6</f>
        <v>1.2264454188184173</v>
      </c>
      <c r="J6" s="46">
        <f aca="true" t="shared" si="3" ref="J6:J31">H6-G6</f>
        <v>358.7599</v>
      </c>
      <c r="K6" s="38">
        <f aca="true" t="shared" si="4" ref="K6:K31">D6-H6</f>
        <v>-1187.6406000000002</v>
      </c>
      <c r="L6" s="39">
        <f aca="true" t="shared" si="5" ref="L6:L31">F6-J6</f>
        <v>-303.39340000000004</v>
      </c>
      <c r="M6" s="24">
        <f>D6/26356.054</f>
        <v>0.028662484907642092</v>
      </c>
      <c r="N6" s="25">
        <f>H6/23805.2994</f>
        <v>0.08162344725645417</v>
      </c>
    </row>
    <row r="7" spans="2:14" ht="15.75">
      <c r="B7" s="53" t="s">
        <v>15</v>
      </c>
      <c r="C7" s="47">
        <v>415.8618</v>
      </c>
      <c r="D7" s="45">
        <v>522.9549</v>
      </c>
      <c r="E7" s="48">
        <f t="shared" si="0"/>
        <v>1.2575208879488329</v>
      </c>
      <c r="F7" s="49">
        <f t="shared" si="1"/>
        <v>107.09309999999994</v>
      </c>
      <c r="G7" s="44">
        <v>365.483</v>
      </c>
      <c r="H7" s="45">
        <v>458.1778</v>
      </c>
      <c r="I7" s="48">
        <f t="shared" si="2"/>
        <v>1.253622740318975</v>
      </c>
      <c r="J7" s="50">
        <f t="shared" si="3"/>
        <v>92.69479999999999</v>
      </c>
      <c r="K7" s="38">
        <f t="shared" si="4"/>
        <v>64.77709999999996</v>
      </c>
      <c r="L7" s="39">
        <f t="shared" si="5"/>
        <v>14.39829999999995</v>
      </c>
      <c r="M7" s="17">
        <f aca="true" t="shared" si="6" ref="M7:M31">D7/26356.054</f>
        <v>0.019841927019879378</v>
      </c>
      <c r="N7" s="18">
        <f aca="true" t="shared" si="7" ref="N7:N31">H7/23805.2994</f>
        <v>0.019246882481973742</v>
      </c>
    </row>
    <row r="8" spans="2:14" ht="15.75">
      <c r="B8" s="53" t="s">
        <v>10</v>
      </c>
      <c r="C8" s="47">
        <v>384.631</v>
      </c>
      <c r="D8" s="45">
        <v>522.7938</v>
      </c>
      <c r="E8" s="48">
        <f t="shared" si="0"/>
        <v>1.3592086961269374</v>
      </c>
      <c r="F8" s="49">
        <f t="shared" si="1"/>
        <v>138.16280000000006</v>
      </c>
      <c r="G8" s="44">
        <v>146.6266</v>
      </c>
      <c r="H8" s="45">
        <v>261.4268</v>
      </c>
      <c r="I8" s="48">
        <f t="shared" si="2"/>
        <v>1.7829425220253352</v>
      </c>
      <c r="J8" s="50">
        <f t="shared" si="3"/>
        <v>114.80020000000002</v>
      </c>
      <c r="K8" s="38">
        <f t="shared" si="4"/>
        <v>261.367</v>
      </c>
      <c r="L8" s="39">
        <f t="shared" si="5"/>
        <v>23.362600000000043</v>
      </c>
      <c r="M8" s="17">
        <f t="shared" si="6"/>
        <v>0.01983581457224211</v>
      </c>
      <c r="N8" s="18">
        <f t="shared" si="7"/>
        <v>0.010981874061201683</v>
      </c>
    </row>
    <row r="9" spans="2:14" ht="15.75">
      <c r="B9" s="53" t="s">
        <v>16</v>
      </c>
      <c r="C9" s="47">
        <v>319.4626</v>
      </c>
      <c r="D9" s="45">
        <v>484.7901</v>
      </c>
      <c r="E9" s="48">
        <f t="shared" si="0"/>
        <v>1.5175175435246566</v>
      </c>
      <c r="F9" s="49">
        <f t="shared" si="1"/>
        <v>165.3275</v>
      </c>
      <c r="G9" s="44">
        <v>108.8641</v>
      </c>
      <c r="H9" s="45">
        <v>110.0288</v>
      </c>
      <c r="I9" s="48">
        <f t="shared" si="2"/>
        <v>1.0106986600725125</v>
      </c>
      <c r="J9" s="50">
        <f t="shared" si="3"/>
        <v>1.1647000000000105</v>
      </c>
      <c r="K9" s="38">
        <f t="shared" si="4"/>
        <v>374.7613</v>
      </c>
      <c r="L9" s="39">
        <f t="shared" si="5"/>
        <v>164.16279999999998</v>
      </c>
      <c r="M9" s="17">
        <f t="shared" si="6"/>
        <v>0.018393880206801824</v>
      </c>
      <c r="N9" s="18">
        <f t="shared" si="7"/>
        <v>0.0046220296645376364</v>
      </c>
    </row>
    <row r="10" spans="2:14" ht="15.75">
      <c r="B10" s="53" t="s">
        <v>20</v>
      </c>
      <c r="C10" s="47">
        <v>207.4641</v>
      </c>
      <c r="D10" s="45">
        <v>469.7543</v>
      </c>
      <c r="E10" s="48">
        <f t="shared" si="0"/>
        <v>2.2642678902036546</v>
      </c>
      <c r="F10" s="49">
        <f t="shared" si="1"/>
        <v>262.2902</v>
      </c>
      <c r="G10" s="44">
        <v>9.2053</v>
      </c>
      <c r="H10" s="45">
        <v>1.7052</v>
      </c>
      <c r="I10" s="48">
        <f t="shared" si="2"/>
        <v>0.1852411110990408</v>
      </c>
      <c r="J10" s="50">
        <f t="shared" si="3"/>
        <v>-7.5001</v>
      </c>
      <c r="K10" s="38">
        <f t="shared" si="4"/>
        <v>468.0491</v>
      </c>
      <c r="L10" s="39">
        <f t="shared" si="5"/>
        <v>269.7903</v>
      </c>
      <c r="M10" s="17">
        <f t="shared" si="6"/>
        <v>0.01782339268237954</v>
      </c>
      <c r="N10" s="18">
        <f t="shared" si="7"/>
        <v>7.163110916386963E-05</v>
      </c>
    </row>
    <row r="11" spans="2:14" ht="16.5" customHeight="1">
      <c r="B11" s="53" t="s">
        <v>11</v>
      </c>
      <c r="C11" s="47">
        <v>379.1003</v>
      </c>
      <c r="D11" s="45">
        <v>388.2435</v>
      </c>
      <c r="E11" s="48">
        <f t="shared" si="0"/>
        <v>1.0241181555382572</v>
      </c>
      <c r="F11" s="49">
        <f t="shared" si="1"/>
        <v>9.143199999999979</v>
      </c>
      <c r="G11" s="44">
        <v>1256.5612</v>
      </c>
      <c r="H11" s="45">
        <v>1441.5229</v>
      </c>
      <c r="I11" s="48">
        <f t="shared" si="2"/>
        <v>1.1471967302507826</v>
      </c>
      <c r="J11" s="50">
        <f t="shared" si="3"/>
        <v>184.96169999999984</v>
      </c>
      <c r="K11" s="38">
        <f t="shared" si="4"/>
        <v>-1053.2794</v>
      </c>
      <c r="L11" s="39">
        <f t="shared" si="5"/>
        <v>-175.81849999999986</v>
      </c>
      <c r="M11" s="17">
        <f t="shared" si="6"/>
        <v>0.014730714241213801</v>
      </c>
      <c r="N11" s="18">
        <f t="shared" si="7"/>
        <v>0.06055470573077522</v>
      </c>
    </row>
    <row r="12" spans="2:14" ht="15.75">
      <c r="B12" s="53" t="s">
        <v>18</v>
      </c>
      <c r="C12" s="47">
        <v>287.4137</v>
      </c>
      <c r="D12" s="45">
        <v>295.011</v>
      </c>
      <c r="E12" s="48">
        <f>D12/C12</f>
        <v>1.0264333258992178</v>
      </c>
      <c r="F12" s="49">
        <f>D12-C12</f>
        <v>7.597300000000018</v>
      </c>
      <c r="G12" s="44">
        <v>73.7992</v>
      </c>
      <c r="H12" s="51">
        <v>81.2468</v>
      </c>
      <c r="I12" s="48">
        <f>H12/G12</f>
        <v>1.100917083112012</v>
      </c>
      <c r="J12" s="50">
        <f>H12-G12</f>
        <v>7.447599999999994</v>
      </c>
      <c r="K12" s="38">
        <f>D12-H12</f>
        <v>213.76420000000002</v>
      </c>
      <c r="L12" s="39">
        <f>F12-J12</f>
        <v>0.14970000000002415</v>
      </c>
      <c r="M12" s="17">
        <f t="shared" si="6"/>
        <v>0.01119329168167587</v>
      </c>
      <c r="N12" s="18">
        <f t="shared" si="7"/>
        <v>0.003412971147088366</v>
      </c>
    </row>
    <row r="13" spans="2:14" ht="15.75">
      <c r="B13" s="53" t="s">
        <v>22</v>
      </c>
      <c r="C13" s="47">
        <v>77.1227</v>
      </c>
      <c r="D13" s="45">
        <v>261.6571</v>
      </c>
      <c r="E13" s="48">
        <f t="shared" si="0"/>
        <v>3.39273780611934</v>
      </c>
      <c r="F13" s="49">
        <f t="shared" si="1"/>
        <v>184.5344</v>
      </c>
      <c r="G13" s="44">
        <v>190.1516</v>
      </c>
      <c r="H13" s="45">
        <v>240.2007</v>
      </c>
      <c r="I13" s="48">
        <f t="shared" si="2"/>
        <v>1.263206304864119</v>
      </c>
      <c r="J13" s="50">
        <f t="shared" si="3"/>
        <v>50.04910000000001</v>
      </c>
      <c r="K13" s="38">
        <f t="shared" si="4"/>
        <v>21.456400000000002</v>
      </c>
      <c r="L13" s="39">
        <f t="shared" si="5"/>
        <v>134.4853</v>
      </c>
      <c r="M13" s="17">
        <f t="shared" si="6"/>
        <v>0.009927779780690994</v>
      </c>
      <c r="N13" s="18">
        <f t="shared" si="7"/>
        <v>0.010090219659241085</v>
      </c>
    </row>
    <row r="14" spans="2:14" ht="15.75">
      <c r="B14" s="53" t="s">
        <v>17</v>
      </c>
      <c r="C14" s="47">
        <v>280.3443</v>
      </c>
      <c r="D14" s="45">
        <v>254.767</v>
      </c>
      <c r="E14" s="48">
        <f t="shared" si="0"/>
        <v>0.9087646868511328</v>
      </c>
      <c r="F14" s="49">
        <f t="shared" si="1"/>
        <v>-25.57729999999998</v>
      </c>
      <c r="G14" s="44">
        <v>55.0648</v>
      </c>
      <c r="H14" s="45">
        <v>82.4911</v>
      </c>
      <c r="I14" s="48">
        <f t="shared" si="2"/>
        <v>1.4980731792361002</v>
      </c>
      <c r="J14" s="50">
        <f t="shared" si="3"/>
        <v>27.426300000000005</v>
      </c>
      <c r="K14" s="38">
        <f t="shared" si="4"/>
        <v>172.27589999999998</v>
      </c>
      <c r="L14" s="39">
        <f t="shared" si="5"/>
        <v>-53.003599999999985</v>
      </c>
      <c r="M14" s="17">
        <f t="shared" si="6"/>
        <v>0.009666355972711241</v>
      </c>
      <c r="N14" s="18">
        <f t="shared" si="7"/>
        <v>0.0034652410210812136</v>
      </c>
    </row>
    <row r="15" spans="2:14" ht="15.75">
      <c r="B15" s="53" t="s">
        <v>19</v>
      </c>
      <c r="C15" s="47">
        <v>223.8345</v>
      </c>
      <c r="D15" s="45">
        <v>249.5541</v>
      </c>
      <c r="E15" s="48">
        <f t="shared" si="0"/>
        <v>1.1149045388445482</v>
      </c>
      <c r="F15" s="49">
        <f t="shared" si="1"/>
        <v>25.719600000000014</v>
      </c>
      <c r="G15" s="44">
        <v>168.4109</v>
      </c>
      <c r="H15" s="45">
        <v>191.2191</v>
      </c>
      <c r="I15" s="48">
        <f t="shared" si="2"/>
        <v>1.1354318515012982</v>
      </c>
      <c r="J15" s="50">
        <f t="shared" si="3"/>
        <v>22.8082</v>
      </c>
      <c r="K15" s="38">
        <f t="shared" si="4"/>
        <v>58.33500000000001</v>
      </c>
      <c r="L15" s="39">
        <f t="shared" si="5"/>
        <v>2.9114000000000146</v>
      </c>
      <c r="M15" s="17">
        <f t="shared" si="6"/>
        <v>0.009468568397985525</v>
      </c>
      <c r="N15" s="18">
        <f t="shared" si="7"/>
        <v>0.00803262739052129</v>
      </c>
    </row>
    <row r="16" spans="2:14" ht="15.75" customHeight="1">
      <c r="B16" s="53" t="s">
        <v>23</v>
      </c>
      <c r="C16" s="47">
        <v>77.4982</v>
      </c>
      <c r="D16" s="45">
        <v>225.9914</v>
      </c>
      <c r="E16" s="48">
        <f t="shared" si="0"/>
        <v>2.9160857929603528</v>
      </c>
      <c r="F16" s="49">
        <f t="shared" si="1"/>
        <v>148.4932</v>
      </c>
      <c r="G16" s="44">
        <v>5.3249</v>
      </c>
      <c r="H16" s="45">
        <v>38.8174</v>
      </c>
      <c r="I16" s="48">
        <f t="shared" si="2"/>
        <v>7.28978947961464</v>
      </c>
      <c r="J16" s="50">
        <f t="shared" si="3"/>
        <v>33.4925</v>
      </c>
      <c r="K16" s="38">
        <f t="shared" si="4"/>
        <v>187.174</v>
      </c>
      <c r="L16" s="39">
        <f t="shared" si="5"/>
        <v>115.0007</v>
      </c>
      <c r="M16" s="17">
        <f t="shared" si="6"/>
        <v>0.008574553686982126</v>
      </c>
      <c r="N16" s="18">
        <f t="shared" si="7"/>
        <v>0.0016306201130996908</v>
      </c>
    </row>
    <row r="17" spans="2:14" ht="15.75">
      <c r="B17" s="53" t="s">
        <v>21</v>
      </c>
      <c r="C17" s="47">
        <v>147.7959</v>
      </c>
      <c r="D17" s="45">
        <v>133.6263</v>
      </c>
      <c r="E17" s="48">
        <f t="shared" si="0"/>
        <v>0.9041272457490364</v>
      </c>
      <c r="F17" s="49">
        <f t="shared" si="1"/>
        <v>-14.169600000000003</v>
      </c>
      <c r="G17" s="44">
        <v>441.6397</v>
      </c>
      <c r="H17" s="45">
        <v>409.074</v>
      </c>
      <c r="I17" s="48">
        <f t="shared" si="2"/>
        <v>0.926261837420866</v>
      </c>
      <c r="J17" s="50">
        <f t="shared" si="3"/>
        <v>-32.56569999999999</v>
      </c>
      <c r="K17" s="38">
        <f t="shared" si="4"/>
        <v>-275.44770000000005</v>
      </c>
      <c r="L17" s="39">
        <f t="shared" si="5"/>
        <v>18.39609999999999</v>
      </c>
      <c r="M17" s="17">
        <f t="shared" si="6"/>
        <v>0.005070041972140442</v>
      </c>
      <c r="N17" s="18">
        <f t="shared" si="7"/>
        <v>0.017184156902475253</v>
      </c>
    </row>
    <row r="18" spans="2:14" ht="15" customHeight="1">
      <c r="B18" s="53" t="s">
        <v>25</v>
      </c>
      <c r="C18" s="47">
        <v>73.3699</v>
      </c>
      <c r="D18" s="45">
        <v>124.2212</v>
      </c>
      <c r="E18" s="48">
        <f t="shared" si="0"/>
        <v>1.6930812226812357</v>
      </c>
      <c r="F18" s="49">
        <f t="shared" si="1"/>
        <v>50.851299999999995</v>
      </c>
      <c r="G18" s="44">
        <v>73.251</v>
      </c>
      <c r="H18" s="45">
        <v>86.151</v>
      </c>
      <c r="I18" s="48">
        <f t="shared" si="2"/>
        <v>1.176106810828521</v>
      </c>
      <c r="J18" s="50">
        <f t="shared" si="3"/>
        <v>12.899999999999991</v>
      </c>
      <c r="K18" s="38">
        <f t="shared" si="4"/>
        <v>38.0702</v>
      </c>
      <c r="L18" s="39">
        <f t="shared" si="5"/>
        <v>37.9513</v>
      </c>
      <c r="M18" s="17">
        <f t="shared" si="6"/>
        <v>0.004713194167837113</v>
      </c>
      <c r="N18" s="18">
        <f t="shared" si="7"/>
        <v>0.003618984098977558</v>
      </c>
    </row>
    <row r="19" spans="2:14" ht="15.75">
      <c r="B19" s="53" t="s">
        <v>24</v>
      </c>
      <c r="C19" s="47">
        <v>86.4782</v>
      </c>
      <c r="D19" s="45">
        <v>101.8421</v>
      </c>
      <c r="E19" s="48">
        <f t="shared" si="0"/>
        <v>1.1776621160014895</v>
      </c>
      <c r="F19" s="49">
        <f t="shared" si="1"/>
        <v>15.363900000000001</v>
      </c>
      <c r="G19" s="44">
        <v>33.4866</v>
      </c>
      <c r="H19" s="45">
        <v>39.6083</v>
      </c>
      <c r="I19" s="48">
        <f t="shared" si="2"/>
        <v>1.182810437607879</v>
      </c>
      <c r="J19" s="50">
        <f t="shared" si="3"/>
        <v>6.121699999999997</v>
      </c>
      <c r="K19" s="38">
        <f t="shared" si="4"/>
        <v>62.2338</v>
      </c>
      <c r="L19" s="39">
        <f t="shared" si="5"/>
        <v>9.242200000000004</v>
      </c>
      <c r="M19" s="17">
        <f t="shared" si="6"/>
        <v>0.003864087545123409</v>
      </c>
      <c r="N19" s="18">
        <f t="shared" si="7"/>
        <v>0.0016638438078203713</v>
      </c>
    </row>
    <row r="20" spans="2:14" ht="15.75">
      <c r="B20" s="53" t="s">
        <v>29</v>
      </c>
      <c r="C20" s="47">
        <v>67.9808</v>
      </c>
      <c r="D20" s="45">
        <v>84.9033</v>
      </c>
      <c r="E20" s="48">
        <f t="shared" si="0"/>
        <v>1.2489305803991715</v>
      </c>
      <c r="F20" s="49">
        <f t="shared" si="1"/>
        <v>16.9225</v>
      </c>
      <c r="G20" s="44">
        <v>44.7295</v>
      </c>
      <c r="H20" s="45">
        <v>119.7616</v>
      </c>
      <c r="I20" s="48">
        <f t="shared" si="2"/>
        <v>2.6774634189964117</v>
      </c>
      <c r="J20" s="50">
        <f t="shared" si="3"/>
        <v>75.0321</v>
      </c>
      <c r="K20" s="38">
        <f t="shared" si="4"/>
        <v>-34.8583</v>
      </c>
      <c r="L20" s="39">
        <f t="shared" si="5"/>
        <v>-58.1096</v>
      </c>
      <c r="M20" s="17">
        <f t="shared" si="6"/>
        <v>0.0032213964958487337</v>
      </c>
      <c r="N20" s="18">
        <f t="shared" si="7"/>
        <v>0.005030879804855552</v>
      </c>
    </row>
    <row r="21" spans="2:14" ht="16.5" customHeight="1">
      <c r="B21" s="53" t="s">
        <v>28</v>
      </c>
      <c r="C21" s="47">
        <v>54.6401</v>
      </c>
      <c r="D21" s="45">
        <v>82.3483</v>
      </c>
      <c r="E21" s="48">
        <f t="shared" si="0"/>
        <v>1.507103757130752</v>
      </c>
      <c r="F21" s="49">
        <f t="shared" si="1"/>
        <v>27.708199999999998</v>
      </c>
      <c r="G21" s="44">
        <v>671.765</v>
      </c>
      <c r="H21" s="45">
        <v>661.8864</v>
      </c>
      <c r="I21" s="48">
        <f t="shared" si="2"/>
        <v>0.9852945598535202</v>
      </c>
      <c r="J21" s="50">
        <f t="shared" si="3"/>
        <v>-9.878600000000006</v>
      </c>
      <c r="K21" s="38">
        <f t="shared" si="4"/>
        <v>-579.5381</v>
      </c>
      <c r="L21" s="39">
        <f t="shared" si="5"/>
        <v>37.586800000000004</v>
      </c>
      <c r="M21" s="17">
        <f t="shared" si="6"/>
        <v>0.003124454821651223</v>
      </c>
      <c r="N21" s="18">
        <f t="shared" si="7"/>
        <v>0.027804161958996407</v>
      </c>
    </row>
    <row r="22" spans="2:14" ht="15.75">
      <c r="B22" s="53" t="s">
        <v>26</v>
      </c>
      <c r="C22" s="47">
        <v>78.9429</v>
      </c>
      <c r="D22" s="45">
        <v>79.5933</v>
      </c>
      <c r="E22" s="48">
        <f t="shared" si="0"/>
        <v>1.0082388663198338</v>
      </c>
      <c r="F22" s="49">
        <f t="shared" si="1"/>
        <v>0.6504000000000048</v>
      </c>
      <c r="G22" s="44">
        <v>18.8004</v>
      </c>
      <c r="H22" s="45">
        <v>36.0296</v>
      </c>
      <c r="I22" s="48">
        <f t="shared" si="2"/>
        <v>1.9164273100572329</v>
      </c>
      <c r="J22" s="50">
        <f t="shared" si="3"/>
        <v>17.229200000000002</v>
      </c>
      <c r="K22" s="38">
        <f t="shared" si="4"/>
        <v>43.5637</v>
      </c>
      <c r="L22" s="39">
        <f t="shared" si="5"/>
        <v>-16.578799999999998</v>
      </c>
      <c r="M22" s="17">
        <f t="shared" si="6"/>
        <v>0.003019924758084044</v>
      </c>
      <c r="N22" s="18">
        <f t="shared" si="7"/>
        <v>0.0015135117351223065</v>
      </c>
    </row>
    <row r="23" spans="2:14" ht="15.75">
      <c r="B23" s="53" t="s">
        <v>30</v>
      </c>
      <c r="C23" s="47">
        <v>49.0638</v>
      </c>
      <c r="D23" s="45">
        <v>70.8221</v>
      </c>
      <c r="E23" s="48">
        <f t="shared" si="0"/>
        <v>1.4434695233553048</v>
      </c>
      <c r="F23" s="49">
        <f t="shared" si="1"/>
        <v>21.758300000000006</v>
      </c>
      <c r="G23" s="44">
        <v>270.5352</v>
      </c>
      <c r="H23" s="45">
        <v>281.0183</v>
      </c>
      <c r="I23" s="48">
        <f t="shared" si="2"/>
        <v>1.038749486203644</v>
      </c>
      <c r="J23" s="50">
        <f t="shared" si="3"/>
        <v>10.483100000000036</v>
      </c>
      <c r="K23" s="38">
        <f t="shared" si="4"/>
        <v>-210.1962</v>
      </c>
      <c r="L23" s="39">
        <f t="shared" si="5"/>
        <v>11.27519999999997</v>
      </c>
      <c r="M23" s="17">
        <f t="shared" si="6"/>
        <v>0.0026871283538878773</v>
      </c>
      <c r="N23" s="18">
        <f t="shared" si="7"/>
        <v>0.011804863080192976</v>
      </c>
    </row>
    <row r="24" spans="2:14" ht="14.25" customHeight="1">
      <c r="B24" s="53" t="s">
        <v>27</v>
      </c>
      <c r="C24" s="47">
        <v>60.1631</v>
      </c>
      <c r="D24" s="45">
        <v>67.9208</v>
      </c>
      <c r="E24" s="48">
        <f t="shared" si="0"/>
        <v>1.1289444859058126</v>
      </c>
      <c r="F24" s="49">
        <f t="shared" si="1"/>
        <v>7.7577</v>
      </c>
      <c r="G24" s="44">
        <v>2.1365</v>
      </c>
      <c r="H24" s="45">
        <v>3.1802</v>
      </c>
      <c r="I24" s="48">
        <f t="shared" si="2"/>
        <v>1.488509244090803</v>
      </c>
      <c r="J24" s="50">
        <f t="shared" si="3"/>
        <v>1.0437000000000003</v>
      </c>
      <c r="K24" s="38">
        <f t="shared" si="4"/>
        <v>64.7406</v>
      </c>
      <c r="L24" s="39">
        <f t="shared" si="5"/>
        <v>6.7139999999999995</v>
      </c>
      <c r="M24" s="17">
        <f t="shared" si="6"/>
        <v>0.002577047383496786</v>
      </c>
      <c r="N24" s="18">
        <f t="shared" si="7"/>
        <v>0.0001335921026055232</v>
      </c>
    </row>
    <row r="25" spans="2:14" ht="15.75">
      <c r="B25" s="53" t="s">
        <v>32</v>
      </c>
      <c r="C25" s="47">
        <v>45.8838</v>
      </c>
      <c r="D25" s="45">
        <v>58.4315</v>
      </c>
      <c r="E25" s="48">
        <f t="shared" si="0"/>
        <v>1.2734668880955806</v>
      </c>
      <c r="F25" s="49">
        <f t="shared" si="1"/>
        <v>12.547699999999999</v>
      </c>
      <c r="G25" s="44">
        <v>6.1787</v>
      </c>
      <c r="H25" s="45">
        <v>8.2608</v>
      </c>
      <c r="I25" s="48">
        <f t="shared" si="2"/>
        <v>1.3369802709307783</v>
      </c>
      <c r="J25" s="50">
        <f t="shared" si="3"/>
        <v>2.0820999999999996</v>
      </c>
      <c r="K25" s="38">
        <f t="shared" si="4"/>
        <v>50.1707</v>
      </c>
      <c r="L25" s="39">
        <f t="shared" si="5"/>
        <v>10.465599999999998</v>
      </c>
      <c r="M25" s="17">
        <f t="shared" si="6"/>
        <v>0.0022170048672688256</v>
      </c>
      <c r="N25" s="18">
        <f t="shared" si="7"/>
        <v>0.0003470151692358047</v>
      </c>
    </row>
    <row r="26" spans="2:14" ht="15.75">
      <c r="B26" s="53" t="s">
        <v>36</v>
      </c>
      <c r="C26" s="47">
        <v>28.4971</v>
      </c>
      <c r="D26" s="45">
        <v>56.723</v>
      </c>
      <c r="E26" s="48">
        <f t="shared" si="0"/>
        <v>1.990483242154465</v>
      </c>
      <c r="F26" s="49">
        <f t="shared" si="1"/>
        <v>28.2259</v>
      </c>
      <c r="G26" s="44">
        <v>56.9336</v>
      </c>
      <c r="H26" s="45">
        <v>67.1877</v>
      </c>
      <c r="I26" s="48">
        <f t="shared" si="2"/>
        <v>1.1801062992679192</v>
      </c>
      <c r="J26" s="50">
        <f t="shared" si="3"/>
        <v>10.254100000000008</v>
      </c>
      <c r="K26" s="38">
        <f t="shared" si="4"/>
        <v>-10.464700000000008</v>
      </c>
      <c r="L26" s="39">
        <f t="shared" si="5"/>
        <v>17.97179999999999</v>
      </c>
      <c r="M26" s="17">
        <f t="shared" si="6"/>
        <v>0.0021521810510784353</v>
      </c>
      <c r="N26" s="18">
        <f t="shared" si="7"/>
        <v>0.002822384162074433</v>
      </c>
    </row>
    <row r="27" spans="2:14" ht="15.75">
      <c r="B27" s="53" t="s">
        <v>31</v>
      </c>
      <c r="C27" s="47">
        <v>51.5934</v>
      </c>
      <c r="D27" s="45">
        <v>53.516</v>
      </c>
      <c r="E27" s="48">
        <f>D27/C27</f>
        <v>1.0372644563064266</v>
      </c>
      <c r="F27" s="49">
        <f>D27-C27</f>
        <v>1.9225999999999956</v>
      </c>
      <c r="G27" s="44">
        <v>50.6276</v>
      </c>
      <c r="H27" s="45">
        <v>78.1024</v>
      </c>
      <c r="I27" s="48">
        <f>H27/G27</f>
        <v>1.5426842275754726</v>
      </c>
      <c r="J27" s="50">
        <f>H27-G27</f>
        <v>27.474800000000002</v>
      </c>
      <c r="K27" s="38">
        <f>D27-H27</f>
        <v>-24.586400000000005</v>
      </c>
      <c r="L27" s="39">
        <f>F27-J27</f>
        <v>-25.552200000000006</v>
      </c>
      <c r="M27" s="17">
        <f t="shared" si="6"/>
        <v>0.0020305012275358063</v>
      </c>
      <c r="N27" s="18">
        <f t="shared" si="7"/>
        <v>0.003280882911306715</v>
      </c>
    </row>
    <row r="28" spans="2:14" ht="15.75">
      <c r="B28" s="53" t="s">
        <v>35</v>
      </c>
      <c r="C28" s="47">
        <v>22.9154</v>
      </c>
      <c r="D28" s="45">
        <v>51.1445</v>
      </c>
      <c r="E28" s="48">
        <f t="shared" si="0"/>
        <v>2.2318833622803878</v>
      </c>
      <c r="F28" s="49">
        <f t="shared" si="1"/>
        <v>28.2291</v>
      </c>
      <c r="G28" s="44">
        <v>36.0363</v>
      </c>
      <c r="H28" s="45">
        <v>41.8397</v>
      </c>
      <c r="I28" s="48">
        <f t="shared" si="2"/>
        <v>1.1610431703587771</v>
      </c>
      <c r="J28" s="50">
        <f t="shared" si="3"/>
        <v>5.8034000000000034</v>
      </c>
      <c r="K28" s="38">
        <f t="shared" si="4"/>
        <v>9.3048</v>
      </c>
      <c r="L28" s="39">
        <f t="shared" si="5"/>
        <v>22.425699999999996</v>
      </c>
      <c r="M28" s="17">
        <f t="shared" si="6"/>
        <v>0.0019405219005849661</v>
      </c>
      <c r="N28" s="18">
        <f t="shared" si="7"/>
        <v>0.0017575792388479685</v>
      </c>
    </row>
    <row r="29" spans="2:14" ht="16.5" thickBot="1">
      <c r="B29" s="53" t="s">
        <v>34</v>
      </c>
      <c r="C29" s="47">
        <v>29.0973</v>
      </c>
      <c r="D29" s="45">
        <v>48.9523</v>
      </c>
      <c r="E29" s="48">
        <f t="shared" si="0"/>
        <v>1.682365717781375</v>
      </c>
      <c r="F29" s="49">
        <f t="shared" si="1"/>
        <v>19.855</v>
      </c>
      <c r="G29" s="44">
        <v>0.1687</v>
      </c>
      <c r="H29" s="45">
        <v>0.0207</v>
      </c>
      <c r="I29" s="48">
        <f t="shared" si="2"/>
        <v>0.12270302311796089</v>
      </c>
      <c r="J29" s="50">
        <f t="shared" si="3"/>
        <v>-0.148</v>
      </c>
      <c r="K29" s="38">
        <f t="shared" si="4"/>
        <v>48.9316</v>
      </c>
      <c r="L29" s="39">
        <f t="shared" si="5"/>
        <v>20.003</v>
      </c>
      <c r="M29" s="54">
        <f t="shared" si="6"/>
        <v>0.0018573455647040336</v>
      </c>
      <c r="N29" s="55">
        <f t="shared" si="7"/>
        <v>8.695542808421893E-07</v>
      </c>
    </row>
    <row r="30" spans="1:14" s="5" customFormat="1" ht="17.25" thickBot="1" thickTop="1">
      <c r="A30" s="3"/>
      <c r="B30" s="4" t="s">
        <v>12</v>
      </c>
      <c r="C30" s="37">
        <f>SUM(C6:C29)</f>
        <v>4149.218400000001</v>
      </c>
      <c r="D30" s="36">
        <f>SUM(D6:D29)</f>
        <v>5444.991899999998</v>
      </c>
      <c r="E30" s="32">
        <f t="shared" si="0"/>
        <v>1.3122933948234679</v>
      </c>
      <c r="F30" s="23">
        <f t="shared" si="1"/>
        <v>1295.7734999999975</v>
      </c>
      <c r="G30" s="16">
        <f>SUM(G6:G29)</f>
        <v>5670.0911000000015</v>
      </c>
      <c r="H30" s="16">
        <f>SUM(H6:H29)</f>
        <v>6682.0279</v>
      </c>
      <c r="I30" s="32">
        <f t="shared" si="2"/>
        <v>1.1784692312968301</v>
      </c>
      <c r="J30" s="33">
        <f t="shared" si="3"/>
        <v>1011.9367999999986</v>
      </c>
      <c r="K30" s="34">
        <f t="shared" si="4"/>
        <v>-1237.0360000000019</v>
      </c>
      <c r="L30" s="35">
        <f t="shared" si="5"/>
        <v>283.8366999999989</v>
      </c>
      <c r="M30" s="19">
        <f t="shared" si="6"/>
        <v>0.20659359325944612</v>
      </c>
      <c r="N30" s="20">
        <f t="shared" si="7"/>
        <v>0.2806949741619297</v>
      </c>
    </row>
    <row r="31" spans="2:14" ht="17.25" thickBot="1" thickTop="1">
      <c r="B31" s="2" t="s">
        <v>13</v>
      </c>
      <c r="C31" s="14">
        <v>4646.2484</v>
      </c>
      <c r="D31" s="15">
        <v>6026.7142</v>
      </c>
      <c r="E31" s="26">
        <f t="shared" si="0"/>
        <v>1.2971140759499642</v>
      </c>
      <c r="F31" s="27">
        <f t="shared" si="1"/>
        <v>1380.4658</v>
      </c>
      <c r="G31" s="28">
        <v>6203.4239</v>
      </c>
      <c r="H31" s="29">
        <v>7292.7277</v>
      </c>
      <c r="I31" s="26">
        <f t="shared" si="2"/>
        <v>1.1755971891587162</v>
      </c>
      <c r="J31" s="30">
        <f t="shared" si="3"/>
        <v>1089.3038000000006</v>
      </c>
      <c r="K31" s="31">
        <f t="shared" si="4"/>
        <v>-1266.0135</v>
      </c>
      <c r="L31" s="27">
        <f t="shared" si="5"/>
        <v>291.16199999999935</v>
      </c>
      <c r="M31" s="21">
        <f t="shared" si="6"/>
        <v>0.2286652698465408</v>
      </c>
      <c r="N31" s="22">
        <f t="shared" si="7"/>
        <v>0.3063489174179427</v>
      </c>
    </row>
    <row r="32" ht="16.5" thickTop="1">
      <c r="B32" s="13" t="s">
        <v>14</v>
      </c>
    </row>
  </sheetData>
  <mergeCells count="8">
    <mergeCell ref="B1:K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2011-06-03T11:55:36Z</cp:lastPrinted>
  <dcterms:created xsi:type="dcterms:W3CDTF">2000-05-08T09:28:39Z</dcterms:created>
  <dcterms:modified xsi:type="dcterms:W3CDTF">2011-07-07T11:12:33Z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