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<sst xmlns="http://schemas.openxmlformats.org/spreadsheetml/2006/main" count="42" uniqueCount="39">
  <si>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</si>
  <si>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</si>
  <si>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</si>
  <si>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</si>
  <si>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</si>
  <si>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</si>
  <si>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</si>
  <si>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</si>
  <si>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</si>
  <si>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</si>
  <si>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</si>
  <si>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</si>
  <si>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</si>
  <si>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</si>
  <si>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</si>
  <si>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</si>
  <si>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</si>
  <si>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</si>
  <si>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</si>
  <si>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</si>
  <si>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</si>
  <si>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</si>
  <si>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</si>
  <si>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</si>
  <si>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</si>
  <si>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</si>
  <si>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</si>
  <si>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</si>
  <si>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</si>
  <si>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</si>
  <si>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</si>
  <si>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</si>
  <si>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</si>
  <si>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</si>
  <si>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</si>
  <si>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</si>
  <si>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</si>
  <si>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>Brazília</t>
  </si>
  <si>
    <t xml:space="preserve"> Külkereskedelmi forgalmunk a 25 legnagyobb EU-n kívüli exportpiacunkat jelentő országgal,  I-X.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</si>
</sst>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7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left" indent="1"/>
    </xf>
    <xf numFmtId="165" fontId="8" fillId="0" borderId="17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6" fontId="6" fillId="0" borderId="19" xfId="62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6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indent="1"/>
    </xf>
    <xf numFmtId="165" fontId="9" fillId="0" borderId="21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6" fontId="3" fillId="0" borderId="36" xfId="62" applyNumberFormat="1" applyFont="1" applyFill="1" applyBorder="1" applyAlignment="1">
      <alignment horizontal="right"/>
    </xf>
    <xf numFmtId="165" fontId="3" fillId="0" borderId="37" xfId="0" applyNumberFormat="1" applyFont="1" applyFill="1" applyBorder="1" applyAlignment="1">
      <alignment horizontal="right"/>
    </xf>
    <xf numFmtId="165" fontId="9" fillId="0" borderId="38" xfId="0" applyNumberFormat="1" applyFont="1" applyFill="1" applyBorder="1" applyAlignment="1">
      <alignment horizontal="right"/>
    </xf>
    <xf numFmtId="165" fontId="9" fillId="0" borderId="36" xfId="0" applyNumberFormat="1" applyFont="1" applyFill="1" applyBorder="1" applyAlignment="1">
      <alignment horizontal="right"/>
    </xf>
    <xf numFmtId="165" fontId="3" fillId="0" borderId="39" xfId="0" applyNumberFormat="1" applyFont="1" applyFill="1" applyBorder="1" applyAlignment="1">
      <alignment horizontal="right"/>
    </xf>
    <xf numFmtId="165" fontId="3" fillId="0" borderId="40" xfId="0" applyNumberFormat="1" applyFont="1" applyFill="1" applyBorder="1" applyAlignment="1">
      <alignment horizontal="right"/>
    </xf>
    <xf numFmtId="10" fontId="9" fillId="0" borderId="40" xfId="0" applyNumberFormat="1" applyFont="1" applyFill="1" applyBorder="1" applyAlignment="1">
      <alignment/>
    </xf>
    <xf numFmtId="10" fontId="9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0" fontId="10" fillId="0" borderId="41" xfId="0" applyNumberFormat="1" applyFont="1" applyFill="1" applyBorder="1" applyAlignment="1">
      <alignment/>
    </xf>
    <xf numFmtId="10" fontId="10" fillId="0" borderId="42" xfId="0" applyNumberFormat="1" applyFont="1" applyFill="1" applyBorder="1" applyAlignment="1">
      <alignment/>
    </xf>
    <xf numFmtId="10" fontId="10" fillId="0" borderId="43" xfId="0" applyNumberFormat="1" applyFont="1" applyFill="1" applyBorder="1" applyAlignment="1">
      <alignment/>
    </xf>
    <xf numFmtId="10" fontId="10" fillId="0" borderId="44" xfId="0" applyNumberFormat="1" applyFont="1" applyFill="1" applyBorder="1" applyAlignment="1">
      <alignment/>
    </xf>
    <xf numFmtId="10" fontId="10" fillId="0" borderId="45" xfId="0" applyNumberFormat="1" applyFont="1" applyFill="1" applyBorder="1" applyAlignment="1">
      <alignment/>
    </xf>
    <xf numFmtId="10" fontId="10" fillId="0" borderId="46" xfId="0" applyNumberFormat="1" applyFont="1" applyFill="1" applyBorder="1" applyAlignment="1">
      <alignment/>
    </xf>
    <xf numFmtId="10" fontId="8" fillId="0" borderId="21" xfId="0" applyNumberFormat="1" applyFont="1" applyFill="1" applyBorder="1" applyAlignment="1">
      <alignment/>
    </xf>
    <xf numFmtId="10" fontId="8" fillId="0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N32" sqref="N32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12.875" style="0" customWidth="1"/>
    <col min="5" max="5" width="8.125" style="0" customWidth="1"/>
    <col min="6" max="6" width="8.375" style="0" customWidth="1"/>
    <col min="7" max="8" width="9.875" style="0" bestFit="1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45" customWidth="1"/>
    <col min="14" max="14" width="11.875" style="45" customWidth="1"/>
  </cols>
  <sheetData>
    <row r="1" spans="2:12" ht="18.75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1" ht="0.75" customHeight="1">
      <c r="B2" s="1"/>
      <c r="C2" s="62"/>
      <c r="D2" s="62"/>
      <c r="E2" s="62"/>
      <c r="F2" s="62"/>
      <c r="G2" s="62"/>
      <c r="H2" s="62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1" t="s">
        <v>5</v>
      </c>
      <c r="J3" s="61"/>
      <c r="K3" s="61"/>
      <c r="L3" s="61"/>
    </row>
    <row r="4" spans="2:14" ht="30.75" customHeight="1" thickBot="1" thickTop="1">
      <c r="B4" s="59" t="s">
        <v>4</v>
      </c>
      <c r="C4" s="65" t="s">
        <v>0</v>
      </c>
      <c r="D4" s="63"/>
      <c r="E4" s="63"/>
      <c r="F4" s="63"/>
      <c r="G4" s="65" t="s">
        <v>2</v>
      </c>
      <c r="H4" s="66"/>
      <c r="I4" s="66"/>
      <c r="J4" s="67"/>
      <c r="K4" s="63" t="s">
        <v>3</v>
      </c>
      <c r="L4" s="64"/>
      <c r="M4" s="57" t="s">
        <v>33</v>
      </c>
      <c r="N4" s="58"/>
    </row>
    <row r="5" spans="2:14" ht="16.5" thickBot="1">
      <c r="B5" s="60"/>
      <c r="C5" s="5">
        <v>2010</v>
      </c>
      <c r="D5" s="5">
        <v>2011</v>
      </c>
      <c r="E5" s="6" t="s">
        <v>6</v>
      </c>
      <c r="F5" s="7" t="s">
        <v>1</v>
      </c>
      <c r="G5" s="8">
        <v>2010</v>
      </c>
      <c r="H5" s="5">
        <v>2011</v>
      </c>
      <c r="I5" s="6" t="s">
        <v>6</v>
      </c>
      <c r="J5" s="9" t="s">
        <v>1</v>
      </c>
      <c r="K5" s="5">
        <v>2011</v>
      </c>
      <c r="L5" s="9" t="s">
        <v>1</v>
      </c>
      <c r="M5" s="46" t="s">
        <v>7</v>
      </c>
      <c r="N5" s="47" t="s">
        <v>8</v>
      </c>
    </row>
    <row r="6" spans="2:14" ht="16.5" thickTop="1">
      <c r="B6" s="31" t="s">
        <v>9</v>
      </c>
      <c r="C6" s="24">
        <v>2105.0979</v>
      </c>
      <c r="D6" s="24">
        <v>2134.5733</v>
      </c>
      <c r="E6" s="21">
        <f aca="true" t="shared" si="0" ref="E6:E32">D6/C6</f>
        <v>1.0140019141152532</v>
      </c>
      <c r="F6" s="22">
        <f aca="true" t="shared" si="1" ref="F6:F32">D6-C6</f>
        <v>29.47539999999981</v>
      </c>
      <c r="G6" s="23">
        <v>4176.978</v>
      </c>
      <c r="H6" s="24">
        <v>5238.6911</v>
      </c>
      <c r="I6" s="21">
        <f aca="true" t="shared" si="2" ref="I6:I32">H6/G6</f>
        <v>1.2541821144377585</v>
      </c>
      <c r="J6" s="25">
        <f aca="true" t="shared" si="3" ref="J6:J32">H6-G6</f>
        <v>1061.7131</v>
      </c>
      <c r="K6" s="19">
        <f aca="true" t="shared" si="4" ref="K6:K32">D6-H6</f>
        <v>-3104.1178</v>
      </c>
      <c r="L6" s="20">
        <f aca="true" t="shared" si="5" ref="L6:L32">F6-J6</f>
        <v>-1032.2377000000001</v>
      </c>
      <c r="M6" s="48">
        <f aca="true" t="shared" si="6" ref="M6:M32">D6/66508.3</f>
        <v>0.03209484079430688</v>
      </c>
      <c r="N6" s="49">
        <f aca="true" t="shared" si="7" ref="N6:N32">H6/60567.2</f>
        <v>0.0864938630149652</v>
      </c>
    </row>
    <row r="7" spans="2:14" ht="15.75">
      <c r="B7" s="32" t="s">
        <v>15</v>
      </c>
      <c r="C7" s="26">
        <v>1190.3877</v>
      </c>
      <c r="D7" s="24">
        <v>1363.9939</v>
      </c>
      <c r="E7" s="27">
        <f>D7/C7</f>
        <v>1.145840048582491</v>
      </c>
      <c r="F7" s="28">
        <f>D7-C7</f>
        <v>173.60619999999994</v>
      </c>
      <c r="G7" s="23">
        <v>979.262</v>
      </c>
      <c r="H7" s="24">
        <v>1188.4948</v>
      </c>
      <c r="I7" s="27">
        <f>H7/G7</f>
        <v>1.2136637590348651</v>
      </c>
      <c r="J7" s="29">
        <f>H7-G7</f>
        <v>209.2328</v>
      </c>
      <c r="K7" s="19">
        <f>D7-H7</f>
        <v>175.4991</v>
      </c>
      <c r="L7" s="20">
        <f>F7-J7</f>
        <v>-35.62660000000005</v>
      </c>
      <c r="M7" s="50">
        <f t="shared" si="6"/>
        <v>0.020508626742827586</v>
      </c>
      <c r="N7" s="51">
        <f t="shared" si="7"/>
        <v>0.019622746304930723</v>
      </c>
    </row>
    <row r="8" spans="2:14" ht="15.75">
      <c r="B8" s="32" t="s">
        <v>10</v>
      </c>
      <c r="C8" s="26">
        <v>1174.74</v>
      </c>
      <c r="D8" s="24">
        <v>1358.5873</v>
      </c>
      <c r="E8" s="27">
        <f>D8/C8</f>
        <v>1.156500417113574</v>
      </c>
      <c r="F8" s="28">
        <f>D8-C8</f>
        <v>183.8472999999999</v>
      </c>
      <c r="G8" s="23">
        <v>506.7036</v>
      </c>
      <c r="H8" s="24">
        <v>728.647</v>
      </c>
      <c r="I8" s="27">
        <f>H8/G8</f>
        <v>1.438014255276655</v>
      </c>
      <c r="J8" s="29">
        <f>H8-G8</f>
        <v>221.94340000000005</v>
      </c>
      <c r="K8" s="19">
        <f>D8-H8</f>
        <v>629.9402999999999</v>
      </c>
      <c r="L8" s="20">
        <f>F8-J8</f>
        <v>-38.09610000000015</v>
      </c>
      <c r="M8" s="50">
        <f t="shared" si="6"/>
        <v>0.020427334633421692</v>
      </c>
      <c r="N8" s="51">
        <f t="shared" si="7"/>
        <v>0.012030389385674096</v>
      </c>
    </row>
    <row r="9" spans="2:14" ht="15.75">
      <c r="B9" s="32" t="s">
        <v>16</v>
      </c>
      <c r="C9" s="26">
        <v>968.9489</v>
      </c>
      <c r="D9" s="24">
        <v>1118.6597</v>
      </c>
      <c r="E9" s="27">
        <f t="shared" si="0"/>
        <v>1.1545084575667508</v>
      </c>
      <c r="F9" s="28">
        <f t="shared" si="1"/>
        <v>149.71079999999995</v>
      </c>
      <c r="G9" s="23">
        <v>266.4368</v>
      </c>
      <c r="H9" s="24">
        <v>304.5675</v>
      </c>
      <c r="I9" s="27">
        <f t="shared" si="2"/>
        <v>1.143113488827369</v>
      </c>
      <c r="J9" s="29">
        <f t="shared" si="3"/>
        <v>38.13069999999999</v>
      </c>
      <c r="K9" s="19">
        <f t="shared" si="4"/>
        <v>814.0921999999999</v>
      </c>
      <c r="L9" s="20">
        <f t="shared" si="5"/>
        <v>111.58009999999996</v>
      </c>
      <c r="M9" s="50">
        <f t="shared" si="6"/>
        <v>0.016819851056183964</v>
      </c>
      <c r="N9" s="51">
        <f t="shared" si="7"/>
        <v>0.005028588080677331</v>
      </c>
    </row>
    <row r="10" spans="2:14" ht="15.75">
      <c r="B10" s="32" t="s">
        <v>20</v>
      </c>
      <c r="C10" s="26">
        <v>489.5089</v>
      </c>
      <c r="D10" s="24">
        <v>1094.2157</v>
      </c>
      <c r="E10" s="27">
        <f t="shared" si="0"/>
        <v>2.2353336170190166</v>
      </c>
      <c r="F10" s="28">
        <f t="shared" si="1"/>
        <v>604.7067999999999</v>
      </c>
      <c r="G10" s="23">
        <v>18.7305</v>
      </c>
      <c r="H10" s="24">
        <v>11.6352</v>
      </c>
      <c r="I10" s="27">
        <f t="shared" si="2"/>
        <v>0.6211900376391447</v>
      </c>
      <c r="J10" s="29">
        <f t="shared" si="3"/>
        <v>-7.0953</v>
      </c>
      <c r="K10" s="19">
        <f t="shared" si="4"/>
        <v>1082.5805</v>
      </c>
      <c r="L10" s="20">
        <f t="shared" si="5"/>
        <v>611.8020999999999</v>
      </c>
      <c r="M10" s="50">
        <f t="shared" si="6"/>
        <v>0.01645231798136473</v>
      </c>
      <c r="N10" s="51">
        <f t="shared" si="7"/>
        <v>0.00019210397707009736</v>
      </c>
    </row>
    <row r="11" spans="2:14" ht="16.5" customHeight="1">
      <c r="B11" s="32" t="s">
        <v>11</v>
      </c>
      <c r="C11" s="26">
        <v>977.9478</v>
      </c>
      <c r="D11" s="24">
        <v>1021.9603</v>
      </c>
      <c r="E11" s="27">
        <f t="shared" si="0"/>
        <v>1.0450049583423573</v>
      </c>
      <c r="F11" s="28">
        <f t="shared" si="1"/>
        <v>44.01249999999993</v>
      </c>
      <c r="G11" s="23">
        <v>3736.741</v>
      </c>
      <c r="H11" s="24">
        <v>3630.1276</v>
      </c>
      <c r="I11" s="27">
        <f t="shared" si="2"/>
        <v>0.9714688815735423</v>
      </c>
      <c r="J11" s="29">
        <f t="shared" si="3"/>
        <v>-106.61340000000018</v>
      </c>
      <c r="K11" s="19">
        <f t="shared" si="4"/>
        <v>-2608.1673</v>
      </c>
      <c r="L11" s="20">
        <f t="shared" si="5"/>
        <v>150.62590000000012</v>
      </c>
      <c r="M11" s="50">
        <f t="shared" si="6"/>
        <v>0.015365906210202335</v>
      </c>
      <c r="N11" s="51">
        <f t="shared" si="7"/>
        <v>0.05993553606572534</v>
      </c>
    </row>
    <row r="12" spans="2:14" ht="15.75">
      <c r="B12" s="32" t="s">
        <v>18</v>
      </c>
      <c r="C12" s="26">
        <v>705.0409</v>
      </c>
      <c r="D12" s="24">
        <v>815.5785</v>
      </c>
      <c r="E12" s="27">
        <f>D12/C12</f>
        <v>1.156781826416028</v>
      </c>
      <c r="F12" s="28">
        <f>D12-C12</f>
        <v>110.5376</v>
      </c>
      <c r="G12" s="23">
        <v>227.816</v>
      </c>
      <c r="H12" s="30">
        <v>231.3401</v>
      </c>
      <c r="I12" s="27">
        <f>H12/G12</f>
        <v>1.0154690627523968</v>
      </c>
      <c r="J12" s="29">
        <f>H12-G12</f>
        <v>3.5241000000000042</v>
      </c>
      <c r="K12" s="19">
        <f>D12-H12</f>
        <v>584.2384</v>
      </c>
      <c r="L12" s="20">
        <f>F12-J12</f>
        <v>107.0135</v>
      </c>
      <c r="M12" s="50">
        <f t="shared" si="6"/>
        <v>0.01226280779992873</v>
      </c>
      <c r="N12" s="51">
        <f t="shared" si="7"/>
        <v>0.0038195607523544097</v>
      </c>
    </row>
    <row r="13" spans="2:14" ht="15.75">
      <c r="B13" s="32" t="s">
        <v>17</v>
      </c>
      <c r="C13" s="26">
        <v>708.2949</v>
      </c>
      <c r="D13" s="24">
        <v>800.2407</v>
      </c>
      <c r="E13" s="27">
        <f>D13/C13</f>
        <v>1.1298128787881996</v>
      </c>
      <c r="F13" s="28">
        <f>D13-C13</f>
        <v>91.94579999999996</v>
      </c>
      <c r="G13" s="23">
        <v>202.0235</v>
      </c>
      <c r="H13" s="24">
        <v>229.1839</v>
      </c>
      <c r="I13" s="27">
        <f>H13/G13</f>
        <v>1.1344417852378559</v>
      </c>
      <c r="J13" s="29">
        <f>H13-G13</f>
        <v>27.16039999999998</v>
      </c>
      <c r="K13" s="19">
        <f>D13-H13</f>
        <v>571.0568</v>
      </c>
      <c r="L13" s="20">
        <f>F13-J13</f>
        <v>64.78539999999998</v>
      </c>
      <c r="M13" s="50">
        <f t="shared" si="6"/>
        <v>0.01203219297441071</v>
      </c>
      <c r="N13" s="51">
        <f t="shared" si="7"/>
        <v>0.003783960625553105</v>
      </c>
    </row>
    <row r="14" spans="2:14" ht="15.75">
      <c r="B14" s="32" t="s">
        <v>19</v>
      </c>
      <c r="C14" s="26">
        <v>573.2965</v>
      </c>
      <c r="D14" s="24">
        <v>618.7508</v>
      </c>
      <c r="E14" s="27">
        <f t="shared" si="0"/>
        <v>1.0792858494688176</v>
      </c>
      <c r="F14" s="28">
        <f t="shared" si="1"/>
        <v>45.45429999999999</v>
      </c>
      <c r="G14" s="23">
        <v>417.3136</v>
      </c>
      <c r="H14" s="24">
        <v>475.5528</v>
      </c>
      <c r="I14" s="27">
        <f t="shared" si="2"/>
        <v>1.1395573976021869</v>
      </c>
      <c r="J14" s="29">
        <f t="shared" si="3"/>
        <v>58.23919999999998</v>
      </c>
      <c r="K14" s="19">
        <f t="shared" si="4"/>
        <v>143.19800000000004</v>
      </c>
      <c r="L14" s="20">
        <f t="shared" si="5"/>
        <v>-12.784899999999993</v>
      </c>
      <c r="M14" s="50">
        <f t="shared" si="6"/>
        <v>0.009303362136755864</v>
      </c>
      <c r="N14" s="51">
        <f t="shared" si="7"/>
        <v>0.007851655681623057</v>
      </c>
    </row>
    <row r="15" spans="2:14" ht="15.75" customHeight="1">
      <c r="B15" s="32" t="s">
        <v>23</v>
      </c>
      <c r="C15" s="26">
        <v>292.5184</v>
      </c>
      <c r="D15" s="24">
        <v>520.233</v>
      </c>
      <c r="E15" s="27">
        <f>D15/C15</f>
        <v>1.7784624830438016</v>
      </c>
      <c r="F15" s="28">
        <f>D15-C15</f>
        <v>227.71459999999996</v>
      </c>
      <c r="G15" s="23">
        <v>17.6277</v>
      </c>
      <c r="H15" s="24">
        <v>73.6529</v>
      </c>
      <c r="I15" s="27">
        <f>H15/G15</f>
        <v>4.178247871248092</v>
      </c>
      <c r="J15" s="29">
        <f>H15-G15</f>
        <v>56.0252</v>
      </c>
      <c r="K15" s="19">
        <f>D15-H15</f>
        <v>446.58009999999996</v>
      </c>
      <c r="L15" s="20">
        <f>F15-J15</f>
        <v>171.68939999999998</v>
      </c>
      <c r="M15" s="50">
        <f>D15/66508.3</f>
        <v>0.007822076342351254</v>
      </c>
      <c r="N15" s="51">
        <f>H15/60567.2</f>
        <v>0.0012160525829161659</v>
      </c>
    </row>
    <row r="16" spans="2:14" ht="15.75">
      <c r="B16" s="32" t="s">
        <v>22</v>
      </c>
      <c r="C16" s="26">
        <v>357.5441</v>
      </c>
      <c r="D16" s="24">
        <v>515.5943</v>
      </c>
      <c r="E16" s="27">
        <f t="shared" si="0"/>
        <v>1.442043932482734</v>
      </c>
      <c r="F16" s="28">
        <f t="shared" si="1"/>
        <v>158.05019999999996</v>
      </c>
      <c r="G16" s="23">
        <v>601.4808</v>
      </c>
      <c r="H16" s="24">
        <v>520.5727</v>
      </c>
      <c r="I16" s="27">
        <f t="shared" si="2"/>
        <v>0.8654851493181495</v>
      </c>
      <c r="J16" s="29">
        <f t="shared" si="3"/>
        <v>-80.90809999999999</v>
      </c>
      <c r="K16" s="19">
        <f t="shared" si="4"/>
        <v>-4.978400000000079</v>
      </c>
      <c r="L16" s="20">
        <f t="shared" si="5"/>
        <v>238.95829999999995</v>
      </c>
      <c r="M16" s="50">
        <f t="shared" si="6"/>
        <v>0.007752330160295782</v>
      </c>
      <c r="N16" s="51">
        <f t="shared" si="7"/>
        <v>0.008594960638761575</v>
      </c>
    </row>
    <row r="17" spans="2:14" ht="15" customHeight="1">
      <c r="B17" s="32" t="s">
        <v>21</v>
      </c>
      <c r="C17" s="26">
        <v>380.0758</v>
      </c>
      <c r="D17" s="24">
        <v>358.7525</v>
      </c>
      <c r="E17" s="27">
        <f>D17/C17</f>
        <v>0.9438972436550814</v>
      </c>
      <c r="F17" s="28">
        <f>D17-C17</f>
        <v>-21.323300000000017</v>
      </c>
      <c r="G17" s="23">
        <v>1206.3681</v>
      </c>
      <c r="H17" s="24">
        <v>976.4116</v>
      </c>
      <c r="I17" s="27">
        <f>H17/G17</f>
        <v>0.8093811499160166</v>
      </c>
      <c r="J17" s="29">
        <f>H17-G17</f>
        <v>-229.9564999999999</v>
      </c>
      <c r="K17" s="19">
        <f>D17-H17</f>
        <v>-617.6591000000001</v>
      </c>
      <c r="L17" s="20">
        <f>F17-J17</f>
        <v>208.63319999999987</v>
      </c>
      <c r="M17" s="50">
        <f t="shared" si="6"/>
        <v>0.005394101187370598</v>
      </c>
      <c r="N17" s="51">
        <f t="shared" si="7"/>
        <v>0.016121128267445085</v>
      </c>
    </row>
    <row r="18" spans="2:14" ht="15.75">
      <c r="B18" s="32" t="s">
        <v>25</v>
      </c>
      <c r="C18" s="26">
        <v>208.5893</v>
      </c>
      <c r="D18" s="24">
        <v>307.3887</v>
      </c>
      <c r="E18" s="27">
        <f t="shared" si="0"/>
        <v>1.4736551683140025</v>
      </c>
      <c r="F18" s="28">
        <f t="shared" si="1"/>
        <v>98.79939999999996</v>
      </c>
      <c r="G18" s="23">
        <v>171.3067</v>
      </c>
      <c r="H18" s="24">
        <v>217.6261</v>
      </c>
      <c r="I18" s="27">
        <f t="shared" si="2"/>
        <v>1.2703887238502638</v>
      </c>
      <c r="J18" s="29">
        <f t="shared" si="3"/>
        <v>46.3194</v>
      </c>
      <c r="K18" s="19">
        <f t="shared" si="4"/>
        <v>89.76259999999996</v>
      </c>
      <c r="L18" s="20">
        <f t="shared" si="5"/>
        <v>52.47999999999996</v>
      </c>
      <c r="M18" s="50">
        <f t="shared" si="6"/>
        <v>0.004621809608725527</v>
      </c>
      <c r="N18" s="51">
        <f t="shared" si="7"/>
        <v>0.0035931345678849283</v>
      </c>
    </row>
    <row r="19" spans="2:14" ht="15.75">
      <c r="B19" s="32" t="s">
        <v>24</v>
      </c>
      <c r="C19" s="26">
        <v>213.4931</v>
      </c>
      <c r="D19" s="24">
        <v>247.5892</v>
      </c>
      <c r="E19" s="27">
        <f t="shared" si="0"/>
        <v>1.1597058640302662</v>
      </c>
      <c r="F19" s="28">
        <f t="shared" si="1"/>
        <v>34.09610000000001</v>
      </c>
      <c r="G19" s="23">
        <v>70.1863</v>
      </c>
      <c r="H19" s="24">
        <v>85.5856</v>
      </c>
      <c r="I19" s="27">
        <f t="shared" si="2"/>
        <v>1.2194060664260689</v>
      </c>
      <c r="J19" s="29">
        <f t="shared" si="3"/>
        <v>15.399299999999997</v>
      </c>
      <c r="K19" s="19">
        <f t="shared" si="4"/>
        <v>162.0036</v>
      </c>
      <c r="L19" s="20">
        <f t="shared" si="5"/>
        <v>18.69680000000001</v>
      </c>
      <c r="M19" s="50">
        <f t="shared" si="6"/>
        <v>0.0037226812292601072</v>
      </c>
      <c r="N19" s="51">
        <f t="shared" si="7"/>
        <v>0.001413068459496229</v>
      </c>
    </row>
    <row r="20" spans="2:14" ht="16.5" customHeight="1">
      <c r="B20" s="32" t="s">
        <v>29</v>
      </c>
      <c r="C20" s="26">
        <v>176.3</v>
      </c>
      <c r="D20" s="24">
        <v>220.7963</v>
      </c>
      <c r="E20" s="27">
        <f>D20/C20</f>
        <v>1.2523896766874645</v>
      </c>
      <c r="F20" s="28">
        <f>D20-C20</f>
        <v>44.49629999999999</v>
      </c>
      <c r="G20" s="23">
        <v>105.1282</v>
      </c>
      <c r="H20" s="24">
        <v>223.2072</v>
      </c>
      <c r="I20" s="27">
        <f>H20/G20</f>
        <v>2.1231905425946604</v>
      </c>
      <c r="J20" s="29">
        <f>H20-G20</f>
        <v>118.079</v>
      </c>
      <c r="K20" s="19">
        <f>D20-H20</f>
        <v>-2.410899999999998</v>
      </c>
      <c r="L20" s="20">
        <f>F20-J20</f>
        <v>-73.5827</v>
      </c>
      <c r="M20" s="50">
        <f t="shared" si="6"/>
        <v>0.003319830757965547</v>
      </c>
      <c r="N20" s="51">
        <f t="shared" si="7"/>
        <v>0.0036852818026918864</v>
      </c>
    </row>
    <row r="21" spans="2:14" ht="15.75">
      <c r="B21" s="32" t="s">
        <v>28</v>
      </c>
      <c r="C21" s="26">
        <v>178.6702</v>
      </c>
      <c r="D21" s="24">
        <v>213.7594</v>
      </c>
      <c r="E21" s="27">
        <f t="shared" si="0"/>
        <v>1.1963908922696678</v>
      </c>
      <c r="F21" s="28">
        <f t="shared" si="1"/>
        <v>35.089200000000005</v>
      </c>
      <c r="G21" s="23">
        <v>1776.435</v>
      </c>
      <c r="H21" s="24">
        <v>1293.571</v>
      </c>
      <c r="I21" s="27">
        <f t="shared" si="2"/>
        <v>0.7281836937461826</v>
      </c>
      <c r="J21" s="29">
        <f t="shared" si="3"/>
        <v>-482.86400000000003</v>
      </c>
      <c r="K21" s="19">
        <f t="shared" si="4"/>
        <v>-1079.8116</v>
      </c>
      <c r="L21" s="20">
        <f t="shared" si="5"/>
        <v>517.9532</v>
      </c>
      <c r="M21" s="50">
        <f t="shared" si="6"/>
        <v>0.0032140259185695617</v>
      </c>
      <c r="N21" s="51">
        <f t="shared" si="7"/>
        <v>0.021357616003381368</v>
      </c>
    </row>
    <row r="22" spans="2:14" ht="15.75">
      <c r="B22" s="32" t="s">
        <v>26</v>
      </c>
      <c r="C22" s="26">
        <v>219.9083</v>
      </c>
      <c r="D22" s="24">
        <v>213.3116</v>
      </c>
      <c r="E22" s="27">
        <f t="shared" si="0"/>
        <v>0.97000249649513</v>
      </c>
      <c r="F22" s="28">
        <f t="shared" si="1"/>
        <v>-6.5966999999999985</v>
      </c>
      <c r="G22" s="23">
        <v>64.2267</v>
      </c>
      <c r="H22" s="24">
        <v>82.8898</v>
      </c>
      <c r="I22" s="27">
        <f t="shared" si="2"/>
        <v>1.2905816428370134</v>
      </c>
      <c r="J22" s="29">
        <f t="shared" si="3"/>
        <v>18.6631</v>
      </c>
      <c r="K22" s="19">
        <f t="shared" si="4"/>
        <v>130.42180000000002</v>
      </c>
      <c r="L22" s="20">
        <f t="shared" si="5"/>
        <v>-25.2598</v>
      </c>
      <c r="M22" s="50">
        <f t="shared" si="6"/>
        <v>0.0032072929243417737</v>
      </c>
      <c r="N22" s="51">
        <f t="shared" si="7"/>
        <v>0.0013685592201719743</v>
      </c>
    </row>
    <row r="23" spans="2:14" ht="15.75">
      <c r="B23" s="32" t="s">
        <v>27</v>
      </c>
      <c r="C23" s="26">
        <v>183.9646</v>
      </c>
      <c r="D23" s="24">
        <v>199.6827</v>
      </c>
      <c r="E23" s="27">
        <f t="shared" si="0"/>
        <v>1.0854408946068974</v>
      </c>
      <c r="F23" s="28">
        <f t="shared" si="1"/>
        <v>15.718100000000021</v>
      </c>
      <c r="G23" s="23">
        <v>6.8319</v>
      </c>
      <c r="H23" s="24">
        <v>10.5674</v>
      </c>
      <c r="I23" s="27">
        <f t="shared" si="2"/>
        <v>1.5467732256034192</v>
      </c>
      <c r="J23" s="29">
        <f t="shared" si="3"/>
        <v>3.735499999999999</v>
      </c>
      <c r="K23" s="19">
        <f t="shared" si="4"/>
        <v>189.11530000000002</v>
      </c>
      <c r="L23" s="20">
        <f t="shared" si="5"/>
        <v>11.982600000000023</v>
      </c>
      <c r="M23" s="50">
        <f t="shared" si="6"/>
        <v>0.003002372636197287</v>
      </c>
      <c r="N23" s="51">
        <f t="shared" si="7"/>
        <v>0.00017447397271130248</v>
      </c>
    </row>
    <row r="24" spans="2:14" ht="14.25" customHeight="1">
      <c r="B24" s="32" t="s">
        <v>30</v>
      </c>
      <c r="C24" s="26">
        <v>151.7638</v>
      </c>
      <c r="D24" s="24">
        <v>194.4823</v>
      </c>
      <c r="E24" s="27">
        <f t="shared" si="0"/>
        <v>1.281480168525037</v>
      </c>
      <c r="F24" s="28">
        <f t="shared" si="1"/>
        <v>42.718500000000006</v>
      </c>
      <c r="G24" s="23">
        <v>907.528</v>
      </c>
      <c r="H24" s="24">
        <v>671.5404</v>
      </c>
      <c r="I24" s="27">
        <f t="shared" si="2"/>
        <v>0.739966590562495</v>
      </c>
      <c r="J24" s="29">
        <f t="shared" si="3"/>
        <v>-235.98760000000004</v>
      </c>
      <c r="K24" s="19">
        <f t="shared" si="4"/>
        <v>-477.05809999999997</v>
      </c>
      <c r="L24" s="20">
        <f t="shared" si="5"/>
        <v>278.70610000000005</v>
      </c>
      <c r="M24" s="50">
        <f t="shared" si="6"/>
        <v>0.002924180891708253</v>
      </c>
      <c r="N24" s="51">
        <f t="shared" si="7"/>
        <v>0.011087525921620944</v>
      </c>
    </row>
    <row r="25" spans="2:14" ht="15.75">
      <c r="B25" s="32" t="s">
        <v>37</v>
      </c>
      <c r="C25" s="26">
        <v>103.9879</v>
      </c>
      <c r="D25" s="24">
        <v>148.4961</v>
      </c>
      <c r="E25" s="27">
        <f>D25/C25</f>
        <v>1.4280132592349688</v>
      </c>
      <c r="F25" s="28">
        <f>D25-C25</f>
        <v>44.508200000000016</v>
      </c>
      <c r="G25" s="23">
        <v>66.7522</v>
      </c>
      <c r="H25" s="24">
        <v>80.6099</v>
      </c>
      <c r="I25" s="27">
        <f>H25/G25</f>
        <v>1.2075991502901775</v>
      </c>
      <c r="J25" s="29">
        <f>H25-G25</f>
        <v>13.857699999999994</v>
      </c>
      <c r="K25" s="19">
        <f>D25-H25</f>
        <v>67.88620000000002</v>
      </c>
      <c r="L25" s="20">
        <f>F25-J25</f>
        <v>30.650500000000022</v>
      </c>
      <c r="M25" s="50">
        <f t="shared" si="6"/>
        <v>0.002232745386666025</v>
      </c>
      <c r="N25" s="51">
        <f t="shared" si="7"/>
        <v>0.0013309167338097188</v>
      </c>
    </row>
    <row r="26" spans="2:14" ht="15.75">
      <c r="B26" s="32" t="s">
        <v>35</v>
      </c>
      <c r="C26" s="26">
        <v>58.1176</v>
      </c>
      <c r="D26" s="24">
        <v>145.5343</v>
      </c>
      <c r="E26" s="27">
        <f>D26/C26</f>
        <v>2.5041347199471415</v>
      </c>
      <c r="F26" s="28">
        <f>D26-C26</f>
        <v>87.41669999999999</v>
      </c>
      <c r="G26" s="23">
        <v>99.5062</v>
      </c>
      <c r="H26" s="24">
        <v>111.3735</v>
      </c>
      <c r="I26" s="27">
        <f>H26/G26</f>
        <v>1.1192619153379388</v>
      </c>
      <c r="J26" s="29">
        <f>H26-G26</f>
        <v>11.8673</v>
      </c>
      <c r="K26" s="19">
        <f>D26-H26</f>
        <v>34.160799999999995</v>
      </c>
      <c r="L26" s="20">
        <f>F26-J26</f>
        <v>75.54939999999999</v>
      </c>
      <c r="M26" s="50">
        <f>D26/66508.3</f>
        <v>0.0021882125990289932</v>
      </c>
      <c r="N26" s="51">
        <f>H26/60567.2</f>
        <v>0.0018388418153720168</v>
      </c>
    </row>
    <row r="27" spans="2:14" ht="15.75">
      <c r="B27" s="32" t="s">
        <v>32</v>
      </c>
      <c r="C27" s="26">
        <v>121.839</v>
      </c>
      <c r="D27" s="24">
        <v>138.961</v>
      </c>
      <c r="E27" s="27">
        <f t="shared" si="0"/>
        <v>1.1405297154441518</v>
      </c>
      <c r="F27" s="28">
        <f t="shared" si="1"/>
        <v>17.122000000000014</v>
      </c>
      <c r="G27" s="23">
        <v>18.7784</v>
      </c>
      <c r="H27" s="24">
        <v>16.5445</v>
      </c>
      <c r="I27" s="27">
        <f t="shared" si="2"/>
        <v>0.8810388531504281</v>
      </c>
      <c r="J27" s="29">
        <f t="shared" si="3"/>
        <v>-2.233900000000002</v>
      </c>
      <c r="K27" s="19">
        <f t="shared" si="4"/>
        <v>122.41650000000001</v>
      </c>
      <c r="L27" s="20">
        <f t="shared" si="5"/>
        <v>19.355900000000016</v>
      </c>
      <c r="M27" s="50">
        <f t="shared" si="6"/>
        <v>0.002089378318194872</v>
      </c>
      <c r="N27" s="51">
        <f t="shared" si="7"/>
        <v>0.0002731593998071563</v>
      </c>
    </row>
    <row r="28" spans="2:14" ht="15.75">
      <c r="B28" s="32" t="s">
        <v>34</v>
      </c>
      <c r="C28" s="26">
        <v>66.9362</v>
      </c>
      <c r="D28" s="24">
        <v>138.4897</v>
      </c>
      <c r="E28" s="27">
        <f>D28/C28</f>
        <v>2.0689806113881577</v>
      </c>
      <c r="F28" s="28">
        <f>D28-C28</f>
        <v>71.5535</v>
      </c>
      <c r="G28" s="23">
        <v>0.4429</v>
      </c>
      <c r="H28" s="24">
        <v>3.45</v>
      </c>
      <c r="I28" s="27">
        <f>H28/G28</f>
        <v>7.789568751411154</v>
      </c>
      <c r="J28" s="29">
        <f>H28-G28</f>
        <v>3.0071000000000003</v>
      </c>
      <c r="K28" s="19">
        <f>D28-H28</f>
        <v>135.0397</v>
      </c>
      <c r="L28" s="20">
        <f>F28-J28</f>
        <v>68.5464</v>
      </c>
      <c r="M28" s="52">
        <f>D28/66508.3</f>
        <v>0.0020822919846094396</v>
      </c>
      <c r="N28" s="53">
        <f>H28/60567.2</f>
        <v>5.696152372901505E-05</v>
      </c>
    </row>
    <row r="29" spans="2:14" ht="15.75">
      <c r="B29" s="32" t="s">
        <v>31</v>
      </c>
      <c r="C29" s="26">
        <v>144.004</v>
      </c>
      <c r="D29" s="24">
        <v>131.4471</v>
      </c>
      <c r="E29" s="27">
        <f>D29/C29</f>
        <v>0.9128017277297854</v>
      </c>
      <c r="F29" s="28">
        <f>D29-C29</f>
        <v>-12.556899999999985</v>
      </c>
      <c r="G29" s="23">
        <v>120.9417</v>
      </c>
      <c r="H29" s="24">
        <v>342.1056</v>
      </c>
      <c r="I29" s="27">
        <f>H29/G29</f>
        <v>2.8286819186434453</v>
      </c>
      <c r="J29" s="29">
        <f>H29-G29</f>
        <v>221.16389999999998</v>
      </c>
      <c r="K29" s="19">
        <f>D29-H29</f>
        <v>-210.65849999999998</v>
      </c>
      <c r="L29" s="20">
        <f>F29-J29</f>
        <v>-233.72079999999997</v>
      </c>
      <c r="M29" s="50">
        <f t="shared" si="6"/>
        <v>0.0019764014416245794</v>
      </c>
      <c r="N29" s="51">
        <f t="shared" si="7"/>
        <v>0.005648364131080849</v>
      </c>
    </row>
    <row r="30" spans="2:14" ht="16.5" thickBot="1">
      <c r="B30" s="32" t="s">
        <v>36</v>
      </c>
      <c r="C30" s="26">
        <v>63.523</v>
      </c>
      <c r="D30" s="24">
        <v>127.125</v>
      </c>
      <c r="E30" s="27">
        <f>D30/C30</f>
        <v>2.001243644034444</v>
      </c>
      <c r="F30" s="28">
        <f>D30-C30</f>
        <v>63.602</v>
      </c>
      <c r="G30" s="23">
        <v>165.1178</v>
      </c>
      <c r="H30" s="24">
        <v>175.3453</v>
      </c>
      <c r="I30" s="27">
        <f>H30/G30</f>
        <v>1.061940626631411</v>
      </c>
      <c r="J30" s="29">
        <f>H30-G30</f>
        <v>10.22750000000002</v>
      </c>
      <c r="K30" s="19">
        <f>D30-H30</f>
        <v>-48.22030000000001</v>
      </c>
      <c r="L30" s="20">
        <f>F30-J30</f>
        <v>53.374499999999976</v>
      </c>
      <c r="M30" s="50">
        <f t="shared" si="6"/>
        <v>0.0019114155676810262</v>
      </c>
      <c r="N30" s="51">
        <f t="shared" si="7"/>
        <v>0.0028950537584699313</v>
      </c>
    </row>
    <row r="31" spans="1:14" s="4" customFormat="1" ht="17.25" thickBot="1" thickTop="1">
      <c r="A31" s="2"/>
      <c r="B31" s="3" t="s">
        <v>12</v>
      </c>
      <c r="C31" s="18">
        <f>SUM(C6:C30)</f>
        <v>11814.4988</v>
      </c>
      <c r="D31" s="17">
        <f>SUM(D6:D30)</f>
        <v>14148.2034</v>
      </c>
      <c r="E31" s="13">
        <f t="shared" si="0"/>
        <v>1.197528870204803</v>
      </c>
      <c r="F31" s="12">
        <f t="shared" si="1"/>
        <v>2333.704600000001</v>
      </c>
      <c r="G31" s="11">
        <f>SUM(G6:G30)</f>
        <v>15930.663599999993</v>
      </c>
      <c r="H31" s="11">
        <f>SUM(H6:H30)</f>
        <v>16923.2935</v>
      </c>
      <c r="I31" s="13">
        <f t="shared" si="2"/>
        <v>1.06230938804081</v>
      </c>
      <c r="J31" s="14">
        <f t="shared" si="3"/>
        <v>992.6299000000072</v>
      </c>
      <c r="K31" s="15">
        <f t="shared" si="4"/>
        <v>-2775.0900999999994</v>
      </c>
      <c r="L31" s="16">
        <f t="shared" si="5"/>
        <v>1341.0746999999938</v>
      </c>
      <c r="M31" s="54">
        <f t="shared" si="6"/>
        <v>0.21272838728399313</v>
      </c>
      <c r="N31" s="55">
        <f t="shared" si="7"/>
        <v>0.27941350268792353</v>
      </c>
    </row>
    <row r="32" spans="1:14" s="45" customFormat="1" ht="17.25" thickBot="1" thickTop="1">
      <c r="A32" s="33"/>
      <c r="B32" s="34" t="s">
        <v>13</v>
      </c>
      <c r="C32" s="35">
        <v>13074.8</v>
      </c>
      <c r="D32" s="36">
        <v>15597.2</v>
      </c>
      <c r="E32" s="37">
        <f t="shared" si="0"/>
        <v>1.1929207330131246</v>
      </c>
      <c r="F32" s="38">
        <f t="shared" si="1"/>
        <v>2522.4000000000015</v>
      </c>
      <c r="G32" s="39">
        <v>17252.6</v>
      </c>
      <c r="H32" s="40">
        <v>18210.7</v>
      </c>
      <c r="I32" s="37">
        <f t="shared" si="2"/>
        <v>1.0555336586949216</v>
      </c>
      <c r="J32" s="41">
        <f t="shared" si="3"/>
        <v>958.1000000000022</v>
      </c>
      <c r="K32" s="42">
        <f t="shared" si="4"/>
        <v>-2613.5</v>
      </c>
      <c r="L32" s="38">
        <f t="shared" si="5"/>
        <v>1564.2999999999993</v>
      </c>
      <c r="M32" s="43">
        <f t="shared" si="6"/>
        <v>0.23451509059771486</v>
      </c>
      <c r="N32" s="44">
        <f t="shared" si="7"/>
        <v>0.30066933918028244</v>
      </c>
    </row>
    <row r="33" ht="16.5" thickTop="1">
      <c r="B33" s="10" t="s">
        <v>14</v>
      </c>
    </row>
  </sheetData>
  <sheetProtection/>
  <mergeCells count="8">
    <mergeCell ref="B1:L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2011-06-03T11:55:36Z</cp:lastPrinted>
  <dcterms:created xsi:type="dcterms:W3CDTF">2000-05-08T09:28:39Z</dcterms:created>
  <dcterms:modified xsi:type="dcterms:W3CDTF">2012-01-18T09:34:52Z</dcterms:modified>
  <cp:category/>
  <cp:version/>
  <cp:contentType/>
  <cp:contentStatus/>
</cp:coreProperties>
</file>