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140" windowHeight="11820" activeTab="0"/>
  </bookViews>
  <sheets>
    <sheet name="5MFt alatt" sheetId="1" r:id="rId1"/>
    <sheet name="5MFt felett" sheetId="2" r:id="rId2"/>
    <sheet name="Munka3" sheetId="3" r:id="rId3"/>
  </sheets>
  <definedNames>
    <definedName name="_xlnm.Print_Titles" localSheetId="0">'5MFt alatt'!$5:$5</definedName>
    <definedName name="_xlnm.Print_Titles" localSheetId="1">'5MFt felett'!$5:$5</definedName>
  </definedNames>
  <calcPr fullCalcOnLoad="1"/>
</workbook>
</file>

<file path=xl/sharedStrings.xml><?xml version="1.0" encoding="utf-8"?>
<sst xmlns="http://schemas.openxmlformats.org/spreadsheetml/2006/main" count="361" uniqueCount="227">
  <si>
    <t>Partner megnevezése</t>
  </si>
  <si>
    <t>Szerződés tárgya</t>
  </si>
  <si>
    <t>A Magyar Állam tulajdonszerzéséhez kapcsolódó pénzügyi átvilágítás - Gránit Bank Zrt. és Széchenyi Bank Zrt.</t>
  </si>
  <si>
    <t>2012.03.21</t>
  </si>
  <si>
    <t>2012.04.11</t>
  </si>
  <si>
    <t>GRIFFSOFT INFORMATIKAI ZRT.</t>
  </si>
  <si>
    <t>Forrás SQL integrált gazdálkodási rendszer rendszerkövetése</t>
  </si>
  <si>
    <t>2012.03.01</t>
  </si>
  <si>
    <t>2013.05.01</t>
  </si>
  <si>
    <t>Forrás SQL integrált gazdálkodási rendszer szakmai és informatikai támogatása</t>
  </si>
  <si>
    <t>Oppenheim Ügyvédi Iroda</t>
  </si>
  <si>
    <t>Jogi képviselet ellátása és jogi tanácsadás nyújtása: a Magyar Állam Gránit Bank Zrt-ben alaptőke-emeléssel történő tulajdonszerzésével, ill. alárendelt kölcsöntőke biztosításával kapcsolatban</t>
  </si>
  <si>
    <t>2012.02.03</t>
  </si>
  <si>
    <t>2012.05.31</t>
  </si>
  <si>
    <t>Jogi képviselet és jogi tanácsadás a Magyar Állam Széchenyi Kereskedelmi Bank Zrt.-ben alaptőke-emeléssel történő tulajdonszerzésével kapcsolatban.</t>
  </si>
  <si>
    <t>2012.02.28</t>
  </si>
  <si>
    <t>2012.06.30</t>
  </si>
  <si>
    <t>Szerződés típus megnevezése</t>
  </si>
  <si>
    <t>Szerződés érv. kezdete</t>
  </si>
  <si>
    <t>Szerződés érv. vége</t>
  </si>
  <si>
    <t>Szerződés összege (nettó)</t>
  </si>
  <si>
    <t>ÁFA összege</t>
  </si>
  <si>
    <t>Szerződés összege (bruttó)</t>
  </si>
  <si>
    <t>Megrendelés</t>
  </si>
  <si>
    <t>Megbízási szerződés</t>
  </si>
  <si>
    <t>Vállalkozás szerződés</t>
  </si>
  <si>
    <t>Braun Gábor</t>
  </si>
  <si>
    <t>Szakmai tanácsadás az Európai Unióhoz kapcsolódó ÁFA vonatkozású feladatok ellátásához</t>
  </si>
  <si>
    <t>2012.02.29</t>
  </si>
  <si>
    <t>2012.09.15</t>
  </si>
  <si>
    <t>Szofverhasználati előfizetési díj és bérelt vonal szolgáltatás</t>
  </si>
  <si>
    <t>Szolgáltatási szerződés</t>
  </si>
  <si>
    <t>2001.01.19</t>
  </si>
  <si>
    <t>határozatlan idejű</t>
  </si>
  <si>
    <t>21 534 EUR</t>
  </si>
  <si>
    <t>5 814 EUR</t>
  </si>
  <si>
    <t>27 348 EUR</t>
  </si>
  <si>
    <t>Fordítási szolgáltatás: "Magyar Növekedési Terv"</t>
  </si>
  <si>
    <t>Thomson Reuters Magyarország Kft.</t>
  </si>
  <si>
    <t>BVL Befektetési Tanácsadó Kft.</t>
  </si>
  <si>
    <t>2012.01.12</t>
  </si>
  <si>
    <t>2012.02.24</t>
  </si>
  <si>
    <t>Fordítási szolgáltatás: Új munka törvénykönyve</t>
  </si>
  <si>
    <t>2012.02.07</t>
  </si>
  <si>
    <t>Fordítási szolgáltatás: Kormányjelentés az ILO egyezmény végrehajtásáról</t>
  </si>
  <si>
    <t>2012.01.16</t>
  </si>
  <si>
    <t>2012.01.30</t>
  </si>
  <si>
    <t>Fordítási szolgáltatás: Stabilitási törvény</t>
  </si>
  <si>
    <t>2012.01.18</t>
  </si>
  <si>
    <t>2012.01.23</t>
  </si>
  <si>
    <t>Fordítási szolgáltatás: Adóügyi irányelvtől történő eltérés indoklása</t>
  </si>
  <si>
    <t>2012.02.14</t>
  </si>
  <si>
    <t>Fordítási szolgáltatás: Magyar Nemzeti Bankról szóló törvény</t>
  </si>
  <si>
    <t>2012.01.13</t>
  </si>
  <si>
    <t>2012.01.17</t>
  </si>
  <si>
    <t>2012.02.10</t>
  </si>
  <si>
    <t>Fordítási szolgáltatás: "Nagy Reformkönyv"</t>
  </si>
  <si>
    <t>Országos Fordító és Fordításhitelesítő Zrt.</t>
  </si>
  <si>
    <t>Complex Kiadó Kft.</t>
  </si>
  <si>
    <t>Conver Fordító és Szoláltató Kft.</t>
  </si>
  <si>
    <t>2012.03.05</t>
  </si>
  <si>
    <t>Sanoma Media Budapest Zrt.</t>
  </si>
  <si>
    <t>Álláshirdetés megjelentetése</t>
  </si>
  <si>
    <t>2012.03.02</t>
  </si>
  <si>
    <t>2012.03.30</t>
  </si>
  <si>
    <t>Qualisoft Kft.</t>
  </si>
  <si>
    <t>WinTiszt Program rendszerkövetés</t>
  </si>
  <si>
    <t>2012.03.27</t>
  </si>
  <si>
    <t>2012.12.31</t>
  </si>
  <si>
    <t>Cafeteria Program rendszerkövetés</t>
  </si>
  <si>
    <t>Nyomdai munkák kivitelezése</t>
  </si>
  <si>
    <t>2012.03.07</t>
  </si>
  <si>
    <t>2012.03.08</t>
  </si>
  <si>
    <t>Országos Kriminológiai Intézet</t>
  </si>
  <si>
    <t>A pénzmosás és terrorizmus finanszírozása magyarországi kockázatának értékelésére vonatkozó kutatás és elemző tanulmány készítése</t>
  </si>
  <si>
    <t>2012.03.12</t>
  </si>
  <si>
    <t>2012.12.20</t>
  </si>
  <si>
    <t>Tanulmánykötet nyomdai munkálatainak elvégzése</t>
  </si>
  <si>
    <t>2012.03.13</t>
  </si>
  <si>
    <t>2012.03.29</t>
  </si>
  <si>
    <t>Mobil internet biztosítása 58 db laptop esetében</t>
  </si>
  <si>
    <t>2008.10.06</t>
  </si>
  <si>
    <t>2012.09.30</t>
  </si>
  <si>
    <t>Könyvvizsgálat: ÁROP -2009/2.2.6.</t>
  </si>
  <si>
    <t>2012.05.01</t>
  </si>
  <si>
    <t>2011.06.16</t>
  </si>
  <si>
    <t>Dialog Plusz Audit Kft.</t>
  </si>
  <si>
    <t>Magyar Telekom Nyrt.</t>
  </si>
  <si>
    <t>Copy Consulting Kft.</t>
  </si>
  <si>
    <t>Fordítási szolgálatás: "Magyar Növekedési terv"</t>
  </si>
  <si>
    <t>2012.03.23</t>
  </si>
  <si>
    <t>Az ENSZ-EGB-ben a magyar képviselet ellátása 2012. évben</t>
  </si>
  <si>
    <t>2012.01.01</t>
  </si>
  <si>
    <t>2012. évi Országos Szakmai Tanulmányi Verseny megszervezésének támogatása</t>
  </si>
  <si>
    <t>Támogatási szerződés</t>
  </si>
  <si>
    <t>2012.04.10</t>
  </si>
  <si>
    <t>2012.06.15</t>
  </si>
  <si>
    <t>Dr. Matolcsy Mátyás</t>
  </si>
  <si>
    <t>Fordítási szolgáltatás: KEOP 2 adatszolgáltaás CEB számára</t>
  </si>
  <si>
    <t>Fordítási szolgáltatás: Kopátsy könyvecske</t>
  </si>
  <si>
    <t>2012.04.02</t>
  </si>
  <si>
    <t>Gazdaságmozgósítási Informatikai Rendszer rendszergazdai feladatok</t>
  </si>
  <si>
    <t>2012.05.16</t>
  </si>
  <si>
    <t>2013.04.30</t>
  </si>
  <si>
    <t>Roubini Global Economics</t>
  </si>
  <si>
    <t>Roubini Global hírújság éves előfizetése</t>
  </si>
  <si>
    <t>2012.05.07</t>
  </si>
  <si>
    <t>10 000 USD</t>
  </si>
  <si>
    <t>Fordítási szolgáltatás: Nemzeti Reform Program</t>
  </si>
  <si>
    <t>2012.04.20</t>
  </si>
  <si>
    <t>Fordítási szolgáltatás: Magyarország 2012.évi Nemzeti Programja</t>
  </si>
  <si>
    <t>Általános gyermek és ifjúsági balesetbiztosítás</t>
  </si>
  <si>
    <t>Egyéb szerződés</t>
  </si>
  <si>
    <t>2010.01.01</t>
  </si>
  <si>
    <t>Allianz Hungária Biztosító Zrt.</t>
  </si>
  <si>
    <t>Horváth és Társai Ügyvédi Iroda</t>
  </si>
  <si>
    <t>Jogi tanácsadás a tranzakciós illeték bevezetésével kapcsolatos koncepció kidolgozása tárgyban</t>
  </si>
  <si>
    <t>2012.06.21</t>
  </si>
  <si>
    <t>Pénzjegynyomda Zrt.</t>
  </si>
  <si>
    <t>Biztonsági okmányok előállítása, megszemélyesítése</t>
  </si>
  <si>
    <t>2010.08.11</t>
  </si>
  <si>
    <t>2012.08.10</t>
  </si>
  <si>
    <t>Copy &amp; Consulting Kft.</t>
  </si>
  <si>
    <t>2012.06.01</t>
  </si>
  <si>
    <t>2012.06.11</t>
  </si>
  <si>
    <t>2012.06.07</t>
  </si>
  <si>
    <t>2012.06.25</t>
  </si>
  <si>
    <t>2013.06.25</t>
  </si>
  <si>
    <t>Nyilvántartó rendszerek karbantartáss( könyvviteli szolgáltatatást végzők, adótanácsadók, adószakértők, okleveles adószakértők, belső ellenőrök)</t>
  </si>
  <si>
    <t>2012.07.10</t>
  </si>
  <si>
    <t>2012.09.03</t>
  </si>
  <si>
    <t>2013.09.03</t>
  </si>
  <si>
    <t>I.Géza Kirány Közgazdasági Szakközépiskola</t>
  </si>
  <si>
    <t>Vezető szaktanácsadói feladatok</t>
  </si>
  <si>
    <t>2011.02.01</t>
  </si>
  <si>
    <t>határozatlan</t>
  </si>
  <si>
    <t>Szakmai kommunikációs tanácsadás</t>
  </si>
  <si>
    <t>2012.09.21</t>
  </si>
  <si>
    <t>Codex értékpapír Nyomda Zrt.</t>
  </si>
  <si>
    <t>Igazolványok, (biztonsági okmányok) előállítása, utángyártása, tárolása, megszemélyesítése</t>
  </si>
  <si>
    <t>2012.10.25</t>
  </si>
  <si>
    <t>2013.05.31</t>
  </si>
  <si>
    <t>2012.10.01</t>
  </si>
  <si>
    <t>2013.03.31</t>
  </si>
  <si>
    <t>ÉMI Építésügyi Minőségellen.Innov.Nonpr.</t>
  </si>
  <si>
    <t>Lakásprogramokhoz kapcsolódó pályázatkezelési, pénzügyi és számviteli feladatok ellátása</t>
  </si>
  <si>
    <t>2012.11.01</t>
  </si>
  <si>
    <t>Fővárosi Közterület Parkolási Társaság</t>
  </si>
  <si>
    <t>kizárólagos várakozóhely használat</t>
  </si>
  <si>
    <t>2010.10.30</t>
  </si>
  <si>
    <t>2012.10.09</t>
  </si>
  <si>
    <t>2012.10.30</t>
  </si>
  <si>
    <t>2012.12.03</t>
  </si>
  <si>
    <t>Nemzeti Infokommunikációs Zrt.</t>
  </si>
  <si>
    <t>Meghatározott szoftverek telepítése és használatuk biztosítása</t>
  </si>
  <si>
    <t>Közigazgatási és Elektronikus Közszolgáltatások Központi HivatalaI</t>
  </si>
  <si>
    <t>Roaming díj 2012.évre</t>
  </si>
  <si>
    <t>2011.06.23</t>
  </si>
  <si>
    <t>Fordítás: Nemzetgazdasági Atlasz</t>
  </si>
  <si>
    <t>2012.10.19</t>
  </si>
  <si>
    <t>2012.10.22</t>
  </si>
  <si>
    <t>Dr. Turcsányi Dániel Ügyvéd</t>
  </si>
  <si>
    <t>Heves megye gazdaságfejlesztését koordináló miniszteri biztos tevékenységével kapcsolatos jogi feladatok</t>
  </si>
  <si>
    <t>Nemzeti Infokummunikációs Zrt.</t>
  </si>
  <si>
    <t>KIR3 iratkezelő rendszer alkalmazástechnikait támogatása</t>
  </si>
  <si>
    <t>2012.10.31</t>
  </si>
  <si>
    <t>A 85/2010. (III.25.) Kormány rendelet alapján a nettó ötmillió forintot el nem érő szerződések</t>
  </si>
  <si>
    <t xml:space="preserve">Nemzetgazdasági Minisztérium - Igazgatás      </t>
  </si>
  <si>
    <t>2012. november 19-i állapot szerint</t>
  </si>
  <si>
    <t>Innomid Szolgáltató és Tanácsadó Kft.</t>
  </si>
  <si>
    <t>Conver Fordító és Szolgáltató Kft.</t>
  </si>
  <si>
    <t>Kiskunfélegyházi Középiskola</t>
  </si>
  <si>
    <t>Griffsoft Informatikai Zrt.</t>
  </si>
  <si>
    <t>Ernst &amp; Young Tanácsadó Kft.</t>
  </si>
  <si>
    <t>Az információs önrendelkezési jogról és az információszabadságról szóló 2011. évi CXII. törvény alapján  a nettó ötmillió forintot elérő vagy azt meghaladó értékű szerződések</t>
  </si>
  <si>
    <t>2012.11.10</t>
  </si>
  <si>
    <t>Jakusné Herczeg Anna</t>
  </si>
  <si>
    <t>Tantárgypedagógiai szakértői tevékenység ellátása tankkönyvvé nyilvánítási eljárásaban</t>
  </si>
  <si>
    <t>2012.02.17</t>
  </si>
  <si>
    <t>2012.02.20</t>
  </si>
  <si>
    <t>Dr. Martonné Vágó Magdolna</t>
  </si>
  <si>
    <t>Technológiai szakértői tevékenység ellátása tankönyvvé nyilvánítási eljárásban</t>
  </si>
  <si>
    <t>Petricskóné Kelemen Éva</t>
  </si>
  <si>
    <t xml:space="preserve">Tudományos-szakmai szakértői tevékenység tankönyvvé nyilvánítási eljárásban </t>
  </si>
  <si>
    <t>200 db borító tervezése, készítése</t>
  </si>
  <si>
    <t>Tanulmánykötet nyomdai munkálatai - olvasószerkesztés, tördelés</t>
  </si>
  <si>
    <t>Piac és Profit Kiadó Kft.</t>
  </si>
  <si>
    <t>Vinczmill Papírmerítő Műhely Kft.</t>
  </si>
  <si>
    <t>Könyvbeszerzés 2013.06.30-ig megrendelések alapján</t>
  </si>
  <si>
    <t>2012.05.21</t>
  </si>
  <si>
    <t>2013.06.30</t>
  </si>
  <si>
    <t>Fordítás szolgáltatás: IlO Alapokmány</t>
  </si>
  <si>
    <t>2012.04.17</t>
  </si>
  <si>
    <t>2012.04.24</t>
  </si>
  <si>
    <t>Fordítási szolgáltatás: Konvergenicia program</t>
  </si>
  <si>
    <t>2012.07.03</t>
  </si>
  <si>
    <t>Nemzeti Adó és Vámhivatal</t>
  </si>
  <si>
    <t>OECD adóügyi szemináriumok résztvevői számára étkezés biztosítása</t>
  </si>
  <si>
    <t>2012.06.05</t>
  </si>
  <si>
    <t>2012.06.08</t>
  </si>
  <si>
    <t>Sződligetiek Baráti Köre Egyesület</t>
  </si>
  <si>
    <t>Szakmai konfererencia: "Nők:konferencia családról, munkáról, felzárkózásról"</t>
  </si>
  <si>
    <t>2012.07.31</t>
  </si>
  <si>
    <t>NFGM Szakszervezete</t>
  </si>
  <si>
    <t>Szakszervezet működési támogatása</t>
  </si>
  <si>
    <t>Támogatás</t>
  </si>
  <si>
    <t>Brussels Business Flat</t>
  </si>
  <si>
    <t>Brüsszeli lakásbérlet 970 EUR/hónap</t>
  </si>
  <si>
    <t>2011.12.08</t>
  </si>
  <si>
    <t>OECD adóügyi szemináriumok előkészítésével és lebonyolításával kapcsolatos adminisztratív és szervezési feladatok</t>
  </si>
  <si>
    <t>2012.09.28.</t>
  </si>
  <si>
    <t>Zsonai Alíz</t>
  </si>
  <si>
    <t>31/01/2011 sz. vizsgafeladat lektorálása</t>
  </si>
  <si>
    <t>2011.12.22</t>
  </si>
  <si>
    <t>2012.01.26</t>
  </si>
  <si>
    <t>Szakmai konferencia megszervezése</t>
  </si>
  <si>
    <t>2012.12.14</t>
  </si>
  <si>
    <t>Eurotel-21 Kft.</t>
  </si>
  <si>
    <t>Könyvtárellátó Nonprofit Kft.</t>
  </si>
  <si>
    <t>Magiszter Nyelviskola Kft.</t>
  </si>
  <si>
    <t>Liwart Bt.</t>
  </si>
  <si>
    <t>Humán-Jövő 2000. Nonprofit Kft.</t>
  </si>
  <si>
    <t>Ráday Tanácsadó Kft.</t>
  </si>
  <si>
    <t>Az Nemzetgazdasági Minisztérum - Igazgatás  beszerzésre, szolgáltatás megrendelésére vonatkozó 2012. évi kötelezettségvállalásainak adatai a november 19-i állapotnak megfelelően</t>
  </si>
  <si>
    <t>2012.november 16-21 között merendezésre kerülő 2012-es China Hi-Tech Air-en való magyar megjelenés a Kínai Shenzhen városában</t>
  </si>
  <si>
    <t>Megbízási szerzős</t>
  </si>
  <si>
    <t xml:space="preserve">Megbízási szerződés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</si>
</sst>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 wrapText="1"/>
      <protection/>
    </xf>
    <xf numFmtId="49" fontId="5" fillId="16" borderId="10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6" fillId="0" borderId="0" xfId="55" applyFont="1" applyBorder="1" applyAlignment="1">
      <alignment horizontal="left" vertical="center" wrapText="1"/>
      <protection/>
    </xf>
    <xf numFmtId="49" fontId="5" fillId="16" borderId="10" xfId="54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9" fontId="3" fillId="0" borderId="10" xfId="54" applyNumberFormat="1" applyFont="1" applyBorder="1" applyAlignment="1">
      <alignment vertical="center" wrapText="1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 horizontal="right" vertical="center" wrapText="1"/>
      <protection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3" fillId="0" borderId="0" xfId="54" applyNumberFormat="1" applyFont="1" applyAlignment="1">
      <alignment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1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1" max="1" width="34.421875" style="18" customWidth="1"/>
    <col min="2" max="2" width="42.7109375" style="2" customWidth="1"/>
    <col min="3" max="3" width="12.8515625" style="3" customWidth="1"/>
    <col min="4" max="5" width="11.8515625" style="7" customWidth="1"/>
    <col min="6" max="6" width="12.8515625" style="2" customWidth="1"/>
    <col min="7" max="7" width="11.140625" style="2" customWidth="1"/>
    <col min="8" max="8" width="12.8515625" style="23" customWidth="1"/>
    <col min="9" max="16384" width="9.140625" style="1" customWidth="1"/>
  </cols>
  <sheetData>
    <row r="1" spans="1:8" ht="27.75" customHeight="1">
      <c r="A1" s="25" t="s">
        <v>223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spans="1:8" ht="12.75">
      <c r="A3" s="25" t="s">
        <v>166</v>
      </c>
      <c r="B3" s="25"/>
      <c r="C3" s="25"/>
      <c r="D3" s="25"/>
      <c r="E3" s="25"/>
      <c r="F3" s="25"/>
      <c r="G3" s="25"/>
      <c r="H3" s="25"/>
    </row>
    <row r="5" spans="1:8" ht="33.75">
      <c r="A5" s="15" t="s">
        <v>0</v>
      </c>
      <c r="B5" s="10" t="s">
        <v>1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</row>
    <row r="6" spans="1:8" ht="52.5" customHeight="1">
      <c r="A6" s="16" t="s">
        <v>39</v>
      </c>
      <c r="B6" s="5" t="s">
        <v>37</v>
      </c>
      <c r="C6" s="6" t="s">
        <v>23</v>
      </c>
      <c r="D6" s="4" t="s">
        <v>40</v>
      </c>
      <c r="E6" s="12" t="s">
        <v>41</v>
      </c>
      <c r="F6" s="22">
        <v>1590299</v>
      </c>
      <c r="G6" s="22">
        <v>429381</v>
      </c>
      <c r="H6" s="22">
        <f>SUM(F6:G6)</f>
        <v>2019680</v>
      </c>
    </row>
    <row r="7" spans="1:8" ht="52.5" customHeight="1">
      <c r="A7" s="16" t="s">
        <v>206</v>
      </c>
      <c r="B7" s="5" t="s">
        <v>207</v>
      </c>
      <c r="C7" s="6" t="s">
        <v>112</v>
      </c>
      <c r="D7" s="4" t="s">
        <v>208</v>
      </c>
      <c r="E7" s="12" t="s">
        <v>68</v>
      </c>
      <c r="F7" s="22">
        <v>3386203</v>
      </c>
      <c r="G7" s="22">
        <v>0</v>
      </c>
      <c r="H7" s="22">
        <v>3386203</v>
      </c>
    </row>
    <row r="8" spans="1:8" ht="52.5" customHeight="1">
      <c r="A8" s="16" t="s">
        <v>57</v>
      </c>
      <c r="B8" s="5" t="s">
        <v>56</v>
      </c>
      <c r="C8" s="6" t="s">
        <v>23</v>
      </c>
      <c r="D8" s="4" t="s">
        <v>53</v>
      </c>
      <c r="E8" s="12" t="s">
        <v>49</v>
      </c>
      <c r="F8" s="22">
        <f>H8/1.27</f>
        <v>115532.28346456692</v>
      </c>
      <c r="G8" s="22">
        <f>F8*0.27</f>
        <v>31193.716535433072</v>
      </c>
      <c r="H8" s="22">
        <v>146726</v>
      </c>
    </row>
    <row r="9" spans="1:8" ht="52.5" customHeight="1">
      <c r="A9" s="16" t="s">
        <v>57</v>
      </c>
      <c r="B9" s="5" t="s">
        <v>37</v>
      </c>
      <c r="C9" s="6" t="s">
        <v>23</v>
      </c>
      <c r="D9" s="4" t="s">
        <v>55</v>
      </c>
      <c r="E9" s="12" t="s">
        <v>55</v>
      </c>
      <c r="F9" s="22">
        <f>H9/1.27</f>
        <v>409351.18110236217</v>
      </c>
      <c r="G9" s="22">
        <f>F9*0.27</f>
        <v>110524.81889763779</v>
      </c>
      <c r="H9" s="22">
        <v>519876</v>
      </c>
    </row>
    <row r="10" spans="1:8" ht="52.5" customHeight="1">
      <c r="A10" s="16" t="s">
        <v>57</v>
      </c>
      <c r="B10" s="5" t="s">
        <v>52</v>
      </c>
      <c r="C10" s="6" t="s">
        <v>23</v>
      </c>
      <c r="D10" s="4" t="s">
        <v>53</v>
      </c>
      <c r="E10" s="12" t="s">
        <v>54</v>
      </c>
      <c r="F10" s="22">
        <f>H10/1.27</f>
        <v>122766.14173228346</v>
      </c>
      <c r="G10" s="22">
        <f>F10*0.27</f>
        <v>33146.85826771654</v>
      </c>
      <c r="H10" s="22">
        <v>155913</v>
      </c>
    </row>
    <row r="11" spans="1:8" ht="52.5" customHeight="1">
      <c r="A11" s="16" t="s">
        <v>57</v>
      </c>
      <c r="B11" s="5" t="s">
        <v>44</v>
      </c>
      <c r="C11" s="6" t="s">
        <v>23</v>
      </c>
      <c r="D11" s="4" t="s">
        <v>45</v>
      </c>
      <c r="E11" s="12" t="s">
        <v>46</v>
      </c>
      <c r="F11" s="22">
        <f>H11/1.27</f>
        <v>1789421.2598425196</v>
      </c>
      <c r="G11" s="22">
        <f>F11*0.27</f>
        <v>483143.74015748035</v>
      </c>
      <c r="H11" s="22">
        <v>2272565</v>
      </c>
    </row>
    <row r="12" spans="1:8" ht="57" customHeight="1">
      <c r="A12" s="16" t="s">
        <v>57</v>
      </c>
      <c r="B12" s="5" t="s">
        <v>47</v>
      </c>
      <c r="C12" s="6" t="s">
        <v>23</v>
      </c>
      <c r="D12" s="4" t="s">
        <v>48</v>
      </c>
      <c r="E12" s="12" t="s">
        <v>49</v>
      </c>
      <c r="F12" s="22">
        <v>98890</v>
      </c>
      <c r="G12" s="22">
        <v>26700</v>
      </c>
      <c r="H12" s="22">
        <v>125590</v>
      </c>
    </row>
    <row r="13" spans="1:8" ht="52.5" customHeight="1">
      <c r="A13" s="16" t="s">
        <v>57</v>
      </c>
      <c r="B13" s="5" t="s">
        <v>50</v>
      </c>
      <c r="C13" s="6" t="s">
        <v>23</v>
      </c>
      <c r="D13" s="4" t="s">
        <v>51</v>
      </c>
      <c r="E13" s="12" t="s">
        <v>7</v>
      </c>
      <c r="F13" s="22">
        <v>224760</v>
      </c>
      <c r="G13" s="22">
        <v>60685</v>
      </c>
      <c r="H13" s="22">
        <v>285445</v>
      </c>
    </row>
    <row r="14" spans="1:8" ht="52.5" customHeight="1">
      <c r="A14" s="16" t="s">
        <v>58</v>
      </c>
      <c r="B14" s="5" t="s">
        <v>42</v>
      </c>
      <c r="C14" s="6" t="s">
        <v>23</v>
      </c>
      <c r="D14" s="4" t="s">
        <v>43</v>
      </c>
      <c r="E14" s="12" t="s">
        <v>28</v>
      </c>
      <c r="F14" s="22">
        <f>H14/1.27</f>
        <v>700000</v>
      </c>
      <c r="G14" s="22">
        <v>189000</v>
      </c>
      <c r="H14" s="22">
        <v>889000</v>
      </c>
    </row>
    <row r="15" spans="1:8" ht="52.5" customHeight="1">
      <c r="A15" s="16" t="s">
        <v>211</v>
      </c>
      <c r="B15" s="5" t="s">
        <v>212</v>
      </c>
      <c r="C15" s="6" t="s">
        <v>225</v>
      </c>
      <c r="D15" s="4" t="s">
        <v>213</v>
      </c>
      <c r="E15" s="12" t="s">
        <v>214</v>
      </c>
      <c r="F15" s="22">
        <v>162000</v>
      </c>
      <c r="G15" s="22">
        <v>0</v>
      </c>
      <c r="H15" s="22">
        <v>162000</v>
      </c>
    </row>
    <row r="16" spans="1:8" ht="52.5" customHeight="1">
      <c r="A16" s="16" t="s">
        <v>176</v>
      </c>
      <c r="B16" s="5" t="s">
        <v>177</v>
      </c>
      <c r="C16" s="6" t="s">
        <v>226</v>
      </c>
      <c r="D16" s="4" t="s">
        <v>178</v>
      </c>
      <c r="E16" s="12" t="s">
        <v>179</v>
      </c>
      <c r="F16" s="22">
        <v>132000</v>
      </c>
      <c r="G16" s="22">
        <v>0</v>
      </c>
      <c r="H16" s="22">
        <v>132000</v>
      </c>
    </row>
    <row r="17" spans="1:8" ht="52.5" customHeight="1">
      <c r="A17" s="16" t="s">
        <v>180</v>
      </c>
      <c r="B17" s="5" t="s">
        <v>181</v>
      </c>
      <c r="C17" s="6" t="s">
        <v>226</v>
      </c>
      <c r="D17" s="4" t="s">
        <v>178</v>
      </c>
      <c r="E17" s="12" t="s">
        <v>179</v>
      </c>
      <c r="F17" s="22">
        <v>40000</v>
      </c>
      <c r="G17" s="22">
        <v>10800</v>
      </c>
      <c r="H17" s="22">
        <v>50800</v>
      </c>
    </row>
    <row r="18" spans="1:8" ht="52.5" customHeight="1">
      <c r="A18" s="16" t="s">
        <v>182</v>
      </c>
      <c r="B18" s="5" t="s">
        <v>183</v>
      </c>
      <c r="C18" s="6" t="s">
        <v>226</v>
      </c>
      <c r="D18" s="4" t="s">
        <v>178</v>
      </c>
      <c r="E18" s="12" t="s">
        <v>179</v>
      </c>
      <c r="F18" s="22">
        <v>110750</v>
      </c>
      <c r="G18" s="22">
        <v>0</v>
      </c>
      <c r="H18" s="22">
        <v>110750</v>
      </c>
    </row>
    <row r="19" spans="1:8" ht="42.75" customHeight="1">
      <c r="A19" s="16" t="s">
        <v>26</v>
      </c>
      <c r="B19" s="5" t="s">
        <v>27</v>
      </c>
      <c r="C19" s="6" t="s">
        <v>24</v>
      </c>
      <c r="D19" s="4" t="s">
        <v>28</v>
      </c>
      <c r="E19" s="4" t="s">
        <v>29</v>
      </c>
      <c r="F19" s="11">
        <v>1200000</v>
      </c>
      <c r="G19" s="11">
        <v>0</v>
      </c>
      <c r="H19" s="22">
        <v>1200000</v>
      </c>
    </row>
    <row r="20" spans="1:8" ht="42.75" customHeight="1">
      <c r="A20" s="16" t="s">
        <v>5</v>
      </c>
      <c r="B20" s="5" t="s">
        <v>9</v>
      </c>
      <c r="C20" s="6" t="s">
        <v>25</v>
      </c>
      <c r="D20" s="4" t="s">
        <v>7</v>
      </c>
      <c r="E20" s="4" t="s">
        <v>8</v>
      </c>
      <c r="F20" s="11">
        <v>2800000</v>
      </c>
      <c r="G20" s="11">
        <v>756000</v>
      </c>
      <c r="H20" s="22">
        <v>3556000</v>
      </c>
    </row>
    <row r="21" spans="1:8" ht="52.5" customHeight="1">
      <c r="A21" s="16" t="s">
        <v>59</v>
      </c>
      <c r="B21" s="5" t="s">
        <v>56</v>
      </c>
      <c r="C21" s="6" t="s">
        <v>23</v>
      </c>
      <c r="D21" s="4" t="s">
        <v>60</v>
      </c>
      <c r="E21" s="4" t="s">
        <v>60</v>
      </c>
      <c r="F21" s="11">
        <f>H21/1.27</f>
        <v>1680737.7952755906</v>
      </c>
      <c r="G21" s="11">
        <f>F21*0.27</f>
        <v>453799.2047244095</v>
      </c>
      <c r="H21" s="22">
        <v>2134537</v>
      </c>
    </row>
    <row r="22" spans="1:8" ht="52.5" customHeight="1">
      <c r="A22" s="16" t="s">
        <v>61</v>
      </c>
      <c r="B22" s="5" t="s">
        <v>62</v>
      </c>
      <c r="C22" s="6" t="s">
        <v>23</v>
      </c>
      <c r="D22" s="4" t="s">
        <v>63</v>
      </c>
      <c r="E22" s="4" t="s">
        <v>64</v>
      </c>
      <c r="F22" s="11">
        <f>H22/1.27</f>
        <v>494100</v>
      </c>
      <c r="G22" s="11">
        <f>F22*0.27</f>
        <v>133407</v>
      </c>
      <c r="H22" s="22">
        <v>627507</v>
      </c>
    </row>
    <row r="23" spans="1:8" ht="52.5" customHeight="1">
      <c r="A23" s="16" t="s">
        <v>88</v>
      </c>
      <c r="B23" s="5" t="s">
        <v>70</v>
      </c>
      <c r="C23" s="6" t="s">
        <v>25</v>
      </c>
      <c r="D23" s="4" t="s">
        <v>71</v>
      </c>
      <c r="E23" s="4" t="s">
        <v>72</v>
      </c>
      <c r="F23" s="11">
        <v>1070902</v>
      </c>
      <c r="G23" s="11">
        <v>289144</v>
      </c>
      <c r="H23" s="22">
        <v>1360046</v>
      </c>
    </row>
    <row r="24" spans="1:8" ht="52.5" customHeight="1">
      <c r="A24" s="16" t="s">
        <v>65</v>
      </c>
      <c r="B24" s="5" t="s">
        <v>66</v>
      </c>
      <c r="C24" s="6" t="s">
        <v>25</v>
      </c>
      <c r="D24" s="4" t="s">
        <v>67</v>
      </c>
      <c r="E24" s="4" t="s">
        <v>68</v>
      </c>
      <c r="F24" s="11">
        <f>H24/1.27</f>
        <v>1400000</v>
      </c>
      <c r="G24" s="11">
        <f>F24*0.27</f>
        <v>378000</v>
      </c>
      <c r="H24" s="22">
        <v>1778000</v>
      </c>
    </row>
    <row r="25" spans="1:8" ht="52.5" customHeight="1">
      <c r="A25" s="16" t="s">
        <v>65</v>
      </c>
      <c r="B25" s="5" t="s">
        <v>69</v>
      </c>
      <c r="C25" s="6" t="s">
        <v>25</v>
      </c>
      <c r="D25" s="4" t="s">
        <v>67</v>
      </c>
      <c r="E25" s="4" t="s">
        <v>68</v>
      </c>
      <c r="F25" s="11">
        <f>H25/1.27</f>
        <v>500000</v>
      </c>
      <c r="G25" s="11">
        <f>F25*0.27</f>
        <v>135000</v>
      </c>
      <c r="H25" s="22">
        <v>635000</v>
      </c>
    </row>
    <row r="26" spans="1:8" ht="52.5" customHeight="1">
      <c r="A26" s="16" t="s">
        <v>73</v>
      </c>
      <c r="B26" s="5" t="s">
        <v>74</v>
      </c>
      <c r="C26" s="6" t="s">
        <v>24</v>
      </c>
      <c r="D26" s="4" t="s">
        <v>75</v>
      </c>
      <c r="E26" s="4" t="s">
        <v>76</v>
      </c>
      <c r="F26" s="11">
        <v>2204724</v>
      </c>
      <c r="G26" s="11">
        <v>595276</v>
      </c>
      <c r="H26" s="22">
        <v>2800000</v>
      </c>
    </row>
    <row r="27" spans="1:8" ht="52.5" customHeight="1">
      <c r="A27" s="16" t="s">
        <v>88</v>
      </c>
      <c r="B27" s="5" t="s">
        <v>77</v>
      </c>
      <c r="C27" s="6" t="s">
        <v>25</v>
      </c>
      <c r="D27" s="4" t="s">
        <v>78</v>
      </c>
      <c r="E27" s="4" t="s">
        <v>79</v>
      </c>
      <c r="F27" s="11">
        <f>H27/1.27</f>
        <v>560000</v>
      </c>
      <c r="G27" s="11">
        <f>F27*0.27</f>
        <v>151200</v>
      </c>
      <c r="H27" s="22">
        <v>711200</v>
      </c>
    </row>
    <row r="28" spans="1:8" ht="52.5" customHeight="1">
      <c r="A28" s="16" t="s">
        <v>187</v>
      </c>
      <c r="B28" s="5" t="s">
        <v>184</v>
      </c>
      <c r="C28" s="6" t="s">
        <v>25</v>
      </c>
      <c r="D28" s="4" t="s">
        <v>78</v>
      </c>
      <c r="E28" s="4" t="s">
        <v>79</v>
      </c>
      <c r="F28" s="11">
        <v>79600</v>
      </c>
      <c r="G28" s="11">
        <v>21492</v>
      </c>
      <c r="H28" s="22">
        <v>101092</v>
      </c>
    </row>
    <row r="29" spans="1:8" ht="52.5" customHeight="1">
      <c r="A29" s="16" t="s">
        <v>186</v>
      </c>
      <c r="B29" s="5" t="s">
        <v>185</v>
      </c>
      <c r="C29" s="6" t="s">
        <v>25</v>
      </c>
      <c r="D29" s="4" t="s">
        <v>78</v>
      </c>
      <c r="E29" s="4" t="s">
        <v>64</v>
      </c>
      <c r="F29" s="11">
        <v>300000</v>
      </c>
      <c r="G29" s="11">
        <v>81000</v>
      </c>
      <c r="H29" s="22">
        <v>381000</v>
      </c>
    </row>
    <row r="30" spans="1:8" ht="52.5" customHeight="1">
      <c r="A30" s="16" t="s">
        <v>87</v>
      </c>
      <c r="B30" s="5" t="s">
        <v>80</v>
      </c>
      <c r="C30" s="6" t="s">
        <v>31</v>
      </c>
      <c r="D30" s="4" t="s">
        <v>81</v>
      </c>
      <c r="E30" s="4" t="s">
        <v>82</v>
      </c>
      <c r="F30" s="11">
        <v>2501446</v>
      </c>
      <c r="G30" s="11">
        <v>675218</v>
      </c>
      <c r="H30" s="22">
        <v>3176664</v>
      </c>
    </row>
    <row r="31" spans="1:8" ht="52.5" customHeight="1">
      <c r="A31" s="16" t="s">
        <v>86</v>
      </c>
      <c r="B31" s="5" t="s">
        <v>83</v>
      </c>
      <c r="C31" s="6" t="s">
        <v>25</v>
      </c>
      <c r="D31" s="4" t="s">
        <v>85</v>
      </c>
      <c r="E31" s="4" t="s">
        <v>84</v>
      </c>
      <c r="F31" s="11">
        <f>H31/1.27</f>
        <v>880000</v>
      </c>
      <c r="G31" s="11">
        <f>F31*0.27</f>
        <v>237600.00000000003</v>
      </c>
      <c r="H31" s="22">
        <v>1117600</v>
      </c>
    </row>
    <row r="32" spans="1:8" ht="52.5" customHeight="1">
      <c r="A32" s="16" t="s">
        <v>59</v>
      </c>
      <c r="B32" s="5" t="s">
        <v>89</v>
      </c>
      <c r="C32" s="6" t="s">
        <v>23</v>
      </c>
      <c r="D32" s="4" t="s">
        <v>90</v>
      </c>
      <c r="E32" s="4" t="s">
        <v>64</v>
      </c>
      <c r="F32" s="11">
        <f>H32/1.27</f>
        <v>702490.5511811024</v>
      </c>
      <c r="G32" s="11">
        <f>F32*0.27</f>
        <v>189672.44881889765</v>
      </c>
      <c r="H32" s="22">
        <v>892163</v>
      </c>
    </row>
    <row r="33" spans="1:8" ht="52.5" customHeight="1">
      <c r="A33" s="16" t="s">
        <v>97</v>
      </c>
      <c r="B33" s="5" t="s">
        <v>91</v>
      </c>
      <c r="C33" s="6" t="s">
        <v>24</v>
      </c>
      <c r="D33" s="4" t="s">
        <v>92</v>
      </c>
      <c r="E33" s="4" t="s">
        <v>68</v>
      </c>
      <c r="F33" s="11">
        <v>3100000</v>
      </c>
      <c r="G33" s="11">
        <v>0</v>
      </c>
      <c r="H33" s="22">
        <v>3100000</v>
      </c>
    </row>
    <row r="34" spans="1:8" ht="52.5" customHeight="1">
      <c r="A34" s="16" t="s">
        <v>57</v>
      </c>
      <c r="B34" s="5" t="s">
        <v>98</v>
      </c>
      <c r="C34" s="6" t="s">
        <v>23</v>
      </c>
      <c r="D34" s="4" t="s">
        <v>75</v>
      </c>
      <c r="E34" s="4" t="s">
        <v>3</v>
      </c>
      <c r="F34" s="11">
        <v>139843</v>
      </c>
      <c r="G34" s="11">
        <f>F34*0.27</f>
        <v>37757.61</v>
      </c>
      <c r="H34" s="22">
        <v>177600</v>
      </c>
    </row>
    <row r="35" spans="1:8" ht="52.5" customHeight="1">
      <c r="A35" s="16" t="s">
        <v>59</v>
      </c>
      <c r="B35" s="5" t="s">
        <v>99</v>
      </c>
      <c r="C35" s="6" t="s">
        <v>23</v>
      </c>
      <c r="D35" s="4" t="s">
        <v>100</v>
      </c>
      <c r="E35" s="4" t="s">
        <v>4</v>
      </c>
      <c r="F35" s="11">
        <f>H35/1.27</f>
        <v>182369.29133858267</v>
      </c>
      <c r="G35" s="11">
        <f>F35*0.27</f>
        <v>49239.708661417324</v>
      </c>
      <c r="H35" s="22">
        <v>231609</v>
      </c>
    </row>
    <row r="36" spans="1:8" ht="42.75" customHeight="1">
      <c r="A36" s="16" t="s">
        <v>217</v>
      </c>
      <c r="B36" s="5" t="s">
        <v>101</v>
      </c>
      <c r="C36" s="6" t="s">
        <v>25</v>
      </c>
      <c r="D36" s="4" t="s">
        <v>102</v>
      </c>
      <c r="E36" s="4" t="s">
        <v>103</v>
      </c>
      <c r="F36" s="11">
        <f>H36/1.27</f>
        <v>4800000</v>
      </c>
      <c r="G36" s="11">
        <f>F36*0.27</f>
        <v>1296000</v>
      </c>
      <c r="H36" s="22">
        <v>6096000</v>
      </c>
    </row>
    <row r="37" spans="1:8" ht="42.75" customHeight="1">
      <c r="A37" s="16" t="s">
        <v>218</v>
      </c>
      <c r="B37" s="5" t="s">
        <v>188</v>
      </c>
      <c r="C37" s="6" t="s">
        <v>112</v>
      </c>
      <c r="D37" s="4" t="s">
        <v>189</v>
      </c>
      <c r="E37" s="4" t="s">
        <v>190</v>
      </c>
      <c r="F37" s="11">
        <v>700000</v>
      </c>
      <c r="G37" s="11">
        <v>35000</v>
      </c>
      <c r="H37" s="22">
        <v>735000</v>
      </c>
    </row>
    <row r="38" spans="1:8" ht="52.5" customHeight="1">
      <c r="A38" s="16" t="s">
        <v>104</v>
      </c>
      <c r="B38" s="5" t="s">
        <v>105</v>
      </c>
      <c r="C38" s="6" t="s">
        <v>31</v>
      </c>
      <c r="D38" s="4" t="s">
        <v>106</v>
      </c>
      <c r="E38" s="4" t="s">
        <v>103</v>
      </c>
      <c r="F38" s="13" t="s">
        <v>107</v>
      </c>
      <c r="G38" s="11">
        <v>0</v>
      </c>
      <c r="H38" s="22" t="s">
        <v>107</v>
      </c>
    </row>
    <row r="39" spans="1:8" ht="52.5" customHeight="1">
      <c r="A39" s="16" t="s">
        <v>57</v>
      </c>
      <c r="B39" s="5" t="s">
        <v>108</v>
      </c>
      <c r="C39" s="6" t="s">
        <v>23</v>
      </c>
      <c r="D39" s="4" t="s">
        <v>109</v>
      </c>
      <c r="E39" s="4" t="s">
        <v>109</v>
      </c>
      <c r="F39" s="11">
        <f aca="true" t="shared" si="0" ref="F39:F53">H39/1.27</f>
        <v>1043636.2204724409</v>
      </c>
      <c r="G39" s="11">
        <f aca="true" t="shared" si="1" ref="G39:G53">F39*0.27</f>
        <v>281781.77952755906</v>
      </c>
      <c r="H39" s="22">
        <v>1325418</v>
      </c>
    </row>
    <row r="40" spans="1:8" ht="52.5" customHeight="1">
      <c r="A40" s="16" t="s">
        <v>219</v>
      </c>
      <c r="B40" s="5" t="s">
        <v>110</v>
      </c>
      <c r="C40" s="6" t="s">
        <v>23</v>
      </c>
      <c r="D40" s="4" t="s">
        <v>109</v>
      </c>
      <c r="E40" s="4" t="s">
        <v>109</v>
      </c>
      <c r="F40" s="11">
        <f t="shared" si="0"/>
        <v>1115974.8031496063</v>
      </c>
      <c r="G40" s="11">
        <f t="shared" si="1"/>
        <v>301313.1968503937</v>
      </c>
      <c r="H40" s="22">
        <v>1417288</v>
      </c>
    </row>
    <row r="41" spans="1:8" ht="52.5" customHeight="1">
      <c r="A41" s="16" t="s">
        <v>57</v>
      </c>
      <c r="B41" s="5" t="s">
        <v>191</v>
      </c>
      <c r="C41" s="6" t="s">
        <v>23</v>
      </c>
      <c r="D41" s="4" t="s">
        <v>192</v>
      </c>
      <c r="E41" s="4" t="s">
        <v>193</v>
      </c>
      <c r="F41" s="11">
        <v>159574</v>
      </c>
      <c r="G41" s="11">
        <v>43085</v>
      </c>
      <c r="H41" s="22">
        <v>202659</v>
      </c>
    </row>
    <row r="42" spans="1:8" ht="52.5" customHeight="1">
      <c r="A42" s="16" t="s">
        <v>57</v>
      </c>
      <c r="B42" s="5" t="s">
        <v>194</v>
      </c>
      <c r="C42" s="6" t="s">
        <v>23</v>
      </c>
      <c r="D42" s="4" t="s">
        <v>192</v>
      </c>
      <c r="E42" s="4" t="s">
        <v>109</v>
      </c>
      <c r="F42" s="11">
        <v>1244581</v>
      </c>
      <c r="G42" s="11">
        <v>336037</v>
      </c>
      <c r="H42" s="22">
        <v>1580618</v>
      </c>
    </row>
    <row r="43" spans="1:8" ht="52.5" customHeight="1">
      <c r="A43" s="16" t="s">
        <v>220</v>
      </c>
      <c r="B43" s="5" t="s">
        <v>209</v>
      </c>
      <c r="C43" s="6" t="s">
        <v>24</v>
      </c>
      <c r="D43" s="4" t="s">
        <v>195</v>
      </c>
      <c r="E43" s="4" t="s">
        <v>68</v>
      </c>
      <c r="F43" s="11">
        <v>944882</v>
      </c>
      <c r="G43" s="11">
        <v>255118</v>
      </c>
      <c r="H43" s="22">
        <v>1200000</v>
      </c>
    </row>
    <row r="44" spans="1:8" ht="52.5" customHeight="1">
      <c r="A44" s="16" t="s">
        <v>196</v>
      </c>
      <c r="B44" s="5" t="s">
        <v>197</v>
      </c>
      <c r="C44" s="6" t="s">
        <v>25</v>
      </c>
      <c r="D44" s="4" t="s">
        <v>198</v>
      </c>
      <c r="E44" s="4" t="s">
        <v>199</v>
      </c>
      <c r="F44" s="11">
        <v>2440944</v>
      </c>
      <c r="G44" s="11">
        <v>659056</v>
      </c>
      <c r="H44" s="22">
        <v>3100000</v>
      </c>
    </row>
    <row r="45" spans="1:8" ht="52.5" customHeight="1">
      <c r="A45" s="16" t="s">
        <v>115</v>
      </c>
      <c r="B45" s="5" t="s">
        <v>116</v>
      </c>
      <c r="C45" s="6" t="s">
        <v>24</v>
      </c>
      <c r="D45" s="4" t="s">
        <v>117</v>
      </c>
      <c r="E45" s="4" t="s">
        <v>16</v>
      </c>
      <c r="F45" s="11">
        <f t="shared" si="0"/>
        <v>4000000</v>
      </c>
      <c r="G45" s="11">
        <f t="shared" si="1"/>
        <v>1080000</v>
      </c>
      <c r="H45" s="22">
        <v>5080000</v>
      </c>
    </row>
    <row r="46" spans="1:8" ht="52.5" customHeight="1">
      <c r="A46" s="16" t="s">
        <v>221</v>
      </c>
      <c r="B46" s="5" t="s">
        <v>215</v>
      </c>
      <c r="C46" s="6" t="s">
        <v>23</v>
      </c>
      <c r="D46" s="4" t="s">
        <v>198</v>
      </c>
      <c r="E46" s="4" t="s">
        <v>216</v>
      </c>
      <c r="F46" s="11">
        <v>1069052</v>
      </c>
      <c r="G46" s="11">
        <v>248388</v>
      </c>
      <c r="H46" s="22">
        <v>1317440</v>
      </c>
    </row>
    <row r="47" spans="1:8" ht="52.5" customHeight="1">
      <c r="A47" s="16" t="s">
        <v>118</v>
      </c>
      <c r="B47" s="5" t="s">
        <v>119</v>
      </c>
      <c r="C47" s="6" t="s">
        <v>25</v>
      </c>
      <c r="D47" s="4" t="s">
        <v>120</v>
      </c>
      <c r="E47" s="4" t="s">
        <v>121</v>
      </c>
      <c r="F47" s="11">
        <f t="shared" si="0"/>
        <v>900000</v>
      </c>
      <c r="G47" s="11">
        <f t="shared" si="1"/>
        <v>243000.00000000003</v>
      </c>
      <c r="H47" s="22">
        <v>1143000</v>
      </c>
    </row>
    <row r="48" spans="1:8" ht="52.5" customHeight="1">
      <c r="A48" s="16" t="s">
        <v>122</v>
      </c>
      <c r="B48" s="5" t="s">
        <v>70</v>
      </c>
      <c r="C48" s="6" t="s">
        <v>25</v>
      </c>
      <c r="D48" s="4" t="s">
        <v>123</v>
      </c>
      <c r="E48" s="4" t="s">
        <v>124</v>
      </c>
      <c r="F48" s="11">
        <f t="shared" si="0"/>
        <v>2194796.850393701</v>
      </c>
      <c r="G48" s="11">
        <f t="shared" si="1"/>
        <v>592595.1496062992</v>
      </c>
      <c r="H48" s="22">
        <v>2787392</v>
      </c>
    </row>
    <row r="49" spans="1:8" ht="52.5" customHeight="1">
      <c r="A49" s="16" t="s">
        <v>122</v>
      </c>
      <c r="B49" s="5" t="s">
        <v>70</v>
      </c>
      <c r="C49" s="6" t="s">
        <v>25</v>
      </c>
      <c r="D49" s="4" t="s">
        <v>123</v>
      </c>
      <c r="E49" s="4" t="s">
        <v>125</v>
      </c>
      <c r="F49" s="11">
        <f t="shared" si="0"/>
        <v>3531350.3937007873</v>
      </c>
      <c r="G49" s="11">
        <f t="shared" si="1"/>
        <v>953464.6062992127</v>
      </c>
      <c r="H49" s="22">
        <v>4484815</v>
      </c>
    </row>
    <row r="50" spans="1:8" ht="52.5" customHeight="1">
      <c r="A50" s="16" t="s">
        <v>200</v>
      </c>
      <c r="B50" s="5" t="s">
        <v>201</v>
      </c>
      <c r="C50" s="6" t="s">
        <v>226</v>
      </c>
      <c r="D50" s="4" t="s">
        <v>96</v>
      </c>
      <c r="E50" s="4" t="s">
        <v>202</v>
      </c>
      <c r="F50" s="11">
        <v>551181</v>
      </c>
      <c r="G50" s="11">
        <v>148819</v>
      </c>
      <c r="H50" s="22">
        <v>700000</v>
      </c>
    </row>
    <row r="51" spans="1:8" ht="52.5" customHeight="1">
      <c r="A51" s="16" t="s">
        <v>61</v>
      </c>
      <c r="B51" s="5" t="s">
        <v>62</v>
      </c>
      <c r="C51" s="6" t="s">
        <v>23</v>
      </c>
      <c r="D51" s="4" t="s">
        <v>126</v>
      </c>
      <c r="E51" s="4" t="s">
        <v>127</v>
      </c>
      <c r="F51" s="11">
        <f t="shared" si="0"/>
        <v>158111.81102362205</v>
      </c>
      <c r="G51" s="11">
        <f t="shared" si="1"/>
        <v>42690.188976377955</v>
      </c>
      <c r="H51" s="22">
        <v>200802</v>
      </c>
    </row>
    <row r="52" spans="1:8" ht="52.5" customHeight="1">
      <c r="A52" s="16" t="s">
        <v>163</v>
      </c>
      <c r="B52" s="5" t="s">
        <v>128</v>
      </c>
      <c r="C52" s="6" t="s">
        <v>25</v>
      </c>
      <c r="D52" s="4" t="s">
        <v>129</v>
      </c>
      <c r="E52" s="4" t="s">
        <v>82</v>
      </c>
      <c r="F52" s="11">
        <f t="shared" si="0"/>
        <v>3990000</v>
      </c>
      <c r="G52" s="11">
        <f t="shared" si="1"/>
        <v>1077300</v>
      </c>
      <c r="H52" s="22">
        <v>5067300</v>
      </c>
    </row>
    <row r="53" spans="1:8" ht="52.5" customHeight="1">
      <c r="A53" s="16" t="s">
        <v>61</v>
      </c>
      <c r="B53" s="5" t="s">
        <v>62</v>
      </c>
      <c r="C53" s="6" t="s">
        <v>23</v>
      </c>
      <c r="D53" s="4" t="s">
        <v>130</v>
      </c>
      <c r="E53" s="4" t="s">
        <v>131</v>
      </c>
      <c r="F53" s="11">
        <f t="shared" si="0"/>
        <v>158111.81102362205</v>
      </c>
      <c r="G53" s="11">
        <f t="shared" si="1"/>
        <v>42690.188976377955</v>
      </c>
      <c r="H53" s="22">
        <v>200802</v>
      </c>
    </row>
    <row r="54" spans="1:8" ht="52.5" customHeight="1">
      <c r="A54" s="16" t="s">
        <v>203</v>
      </c>
      <c r="B54" s="5" t="s">
        <v>204</v>
      </c>
      <c r="C54" s="6" t="s">
        <v>205</v>
      </c>
      <c r="D54" s="4" t="s">
        <v>210</v>
      </c>
      <c r="E54" s="4" t="s">
        <v>68</v>
      </c>
      <c r="F54" s="11">
        <v>3500000</v>
      </c>
      <c r="G54" s="11">
        <v>0</v>
      </c>
      <c r="H54" s="22">
        <v>3500000</v>
      </c>
    </row>
    <row r="55" spans="1:8" ht="52.5" customHeight="1">
      <c r="A55" s="16" t="s">
        <v>132</v>
      </c>
      <c r="B55" s="5" t="s">
        <v>133</v>
      </c>
      <c r="C55" s="6" t="s">
        <v>24</v>
      </c>
      <c r="D55" s="4" t="s">
        <v>134</v>
      </c>
      <c r="E55" s="4" t="s">
        <v>135</v>
      </c>
      <c r="F55" s="11">
        <v>1620520</v>
      </c>
      <c r="G55" s="11">
        <v>0</v>
      </c>
      <c r="H55" s="22">
        <v>1620520</v>
      </c>
    </row>
    <row r="56" spans="1:8" ht="52.5" customHeight="1">
      <c r="A56" s="16" t="s">
        <v>222</v>
      </c>
      <c r="B56" s="5" t="s">
        <v>136</v>
      </c>
      <c r="C56" s="6" t="s">
        <v>24</v>
      </c>
      <c r="D56" s="4" t="s">
        <v>137</v>
      </c>
      <c r="E56" s="4" t="s">
        <v>103</v>
      </c>
      <c r="F56" s="11">
        <v>3750000</v>
      </c>
      <c r="G56" s="11">
        <v>1012500</v>
      </c>
      <c r="H56" s="22">
        <v>4762500</v>
      </c>
    </row>
    <row r="57" spans="1:8" ht="52.5" customHeight="1">
      <c r="A57" s="16" t="s">
        <v>138</v>
      </c>
      <c r="B57" s="5" t="s">
        <v>139</v>
      </c>
      <c r="C57" s="6" t="s">
        <v>25</v>
      </c>
      <c r="D57" s="4" t="s">
        <v>140</v>
      </c>
      <c r="E57" s="4" t="s">
        <v>141</v>
      </c>
      <c r="F57" s="11">
        <v>675000</v>
      </c>
      <c r="G57" s="11">
        <v>182500</v>
      </c>
      <c r="H57" s="22">
        <v>857250</v>
      </c>
    </row>
    <row r="58" spans="1:8" ht="52.5" customHeight="1">
      <c r="A58" s="16" t="s">
        <v>147</v>
      </c>
      <c r="B58" s="5" t="s">
        <v>148</v>
      </c>
      <c r="C58" s="6" t="s">
        <v>112</v>
      </c>
      <c r="D58" s="4" t="s">
        <v>149</v>
      </c>
      <c r="E58" s="4" t="s">
        <v>150</v>
      </c>
      <c r="F58" s="11">
        <v>3675592</v>
      </c>
      <c r="G58" s="11">
        <v>992408</v>
      </c>
      <c r="H58" s="22">
        <v>4668000</v>
      </c>
    </row>
    <row r="59" spans="1:8" ht="52.5" customHeight="1">
      <c r="A59" s="16" t="s">
        <v>169</v>
      </c>
      <c r="B59" s="24" t="s">
        <v>224</v>
      </c>
      <c r="C59" s="6" t="s">
        <v>24</v>
      </c>
      <c r="D59" s="4" t="s">
        <v>151</v>
      </c>
      <c r="E59" s="4" t="s">
        <v>152</v>
      </c>
      <c r="F59" s="11">
        <v>4750000</v>
      </c>
      <c r="G59" s="11">
        <v>1282500</v>
      </c>
      <c r="H59" s="22">
        <v>6032500</v>
      </c>
    </row>
    <row r="60" spans="1:8" ht="52.5" customHeight="1">
      <c r="A60" s="16" t="s">
        <v>170</v>
      </c>
      <c r="B60" s="19" t="s">
        <v>158</v>
      </c>
      <c r="C60" s="6" t="s">
        <v>23</v>
      </c>
      <c r="D60" s="4" t="s">
        <v>159</v>
      </c>
      <c r="E60" s="4" t="s">
        <v>160</v>
      </c>
      <c r="F60" s="11">
        <f>H60/1.27</f>
        <v>595943.3070866142</v>
      </c>
      <c r="G60" s="11">
        <f>F60*0.27</f>
        <v>160904.69291338584</v>
      </c>
      <c r="H60" s="22">
        <v>756848</v>
      </c>
    </row>
    <row r="61" spans="1:8" ht="52.5" customHeight="1">
      <c r="A61" s="16" t="s">
        <v>161</v>
      </c>
      <c r="B61" s="19" t="s">
        <v>162</v>
      </c>
      <c r="C61" s="6" t="s">
        <v>24</v>
      </c>
      <c r="D61" s="4" t="s">
        <v>142</v>
      </c>
      <c r="E61" s="4" t="s">
        <v>143</v>
      </c>
      <c r="F61" s="11">
        <f>H61/1.27</f>
        <v>2910000</v>
      </c>
      <c r="G61" s="11">
        <f>F61*0.27</f>
        <v>785700</v>
      </c>
      <c r="H61" s="22">
        <v>3695700</v>
      </c>
    </row>
  </sheetData>
  <sheetProtection/>
  <mergeCells count="2">
    <mergeCell ref="A1:H2"/>
    <mergeCell ref="A3:H3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B7" sqref="B7"/>
    </sheetView>
  </sheetViews>
  <sheetFormatPr defaultColWidth="9.140625" defaultRowHeight="15"/>
  <cols>
    <col min="1" max="1" width="31.28125" style="17" customWidth="1"/>
    <col min="2" max="2" width="42.7109375" style="2" customWidth="1"/>
    <col min="3" max="3" width="12.8515625" style="3" customWidth="1"/>
    <col min="4" max="5" width="11.8515625" style="7" customWidth="1"/>
    <col min="6" max="6" width="12.8515625" style="2" customWidth="1"/>
    <col min="7" max="7" width="11.140625" style="2" customWidth="1"/>
    <col min="8" max="8" width="12.8515625" style="23" customWidth="1"/>
    <col min="9" max="16384" width="9.140625" style="1" customWidth="1"/>
  </cols>
  <sheetData>
    <row r="1" spans="1:8" ht="36" customHeight="1">
      <c r="A1" s="25" t="s">
        <v>174</v>
      </c>
      <c r="B1" s="25"/>
      <c r="C1" s="25"/>
      <c r="D1" s="25"/>
      <c r="E1" s="25"/>
      <c r="F1" s="25"/>
      <c r="G1" s="25"/>
      <c r="H1" s="25"/>
    </row>
    <row r="2" spans="1:8" ht="15">
      <c r="A2" s="14"/>
      <c r="B2" s="9"/>
      <c r="C2" s="8"/>
      <c r="D2" s="8"/>
      <c r="E2" s="8"/>
      <c r="F2" s="8"/>
      <c r="G2" s="8"/>
      <c r="H2" s="21"/>
    </row>
    <row r="3" spans="1:8" ht="12.75">
      <c r="A3" s="25" t="s">
        <v>167</v>
      </c>
      <c r="B3" s="25"/>
      <c r="C3" s="25"/>
      <c r="D3" s="25"/>
      <c r="E3" s="25"/>
      <c r="F3" s="25"/>
      <c r="G3" s="25"/>
      <c r="H3" s="25"/>
    </row>
    <row r="4" spans="1:8" ht="15">
      <c r="A4" s="27" t="s">
        <v>168</v>
      </c>
      <c r="B4" s="28"/>
      <c r="C4" s="28"/>
      <c r="D4" s="28"/>
      <c r="E4" s="28"/>
      <c r="F4" s="28"/>
      <c r="G4" s="28"/>
      <c r="H4" s="28"/>
    </row>
    <row r="5" spans="1:8" ht="33.75">
      <c r="A5" s="15" t="s">
        <v>0</v>
      </c>
      <c r="B5" s="10" t="s">
        <v>1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</row>
    <row r="6" spans="1:8" ht="46.5" customHeight="1">
      <c r="A6" s="16" t="s">
        <v>38</v>
      </c>
      <c r="B6" s="5" t="s">
        <v>30</v>
      </c>
      <c r="C6" s="6" t="s">
        <v>31</v>
      </c>
      <c r="D6" s="4" t="s">
        <v>32</v>
      </c>
      <c r="E6" s="12" t="s">
        <v>33</v>
      </c>
      <c r="F6" s="13" t="s">
        <v>34</v>
      </c>
      <c r="G6" s="13" t="s">
        <v>35</v>
      </c>
      <c r="H6" s="22" t="s">
        <v>36</v>
      </c>
    </row>
    <row r="7" spans="1:8" ht="52.5" customHeight="1">
      <c r="A7" s="16" t="s">
        <v>10</v>
      </c>
      <c r="B7" s="5" t="s">
        <v>11</v>
      </c>
      <c r="C7" s="6" t="s">
        <v>24</v>
      </c>
      <c r="D7" s="4" t="s">
        <v>12</v>
      </c>
      <c r="E7" s="4" t="s">
        <v>13</v>
      </c>
      <c r="F7" s="11">
        <v>25000000</v>
      </c>
      <c r="G7" s="11">
        <v>6750000</v>
      </c>
      <c r="H7" s="22">
        <v>31750000</v>
      </c>
    </row>
    <row r="8" spans="1:8" ht="42.75" customHeight="1">
      <c r="A8" s="16" t="s">
        <v>10</v>
      </c>
      <c r="B8" s="5" t="s">
        <v>14</v>
      </c>
      <c r="C8" s="6" t="s">
        <v>24</v>
      </c>
      <c r="D8" s="4" t="s">
        <v>15</v>
      </c>
      <c r="E8" s="4" t="s">
        <v>16</v>
      </c>
      <c r="F8" s="11">
        <v>24000000</v>
      </c>
      <c r="G8" s="11">
        <v>6480000</v>
      </c>
      <c r="H8" s="22">
        <v>30480000</v>
      </c>
    </row>
    <row r="9" spans="1:8" ht="41.25" customHeight="1">
      <c r="A9" s="16" t="s">
        <v>172</v>
      </c>
      <c r="B9" s="5" t="s">
        <v>6</v>
      </c>
      <c r="C9" s="6" t="s">
        <v>25</v>
      </c>
      <c r="D9" s="4" t="s">
        <v>7</v>
      </c>
      <c r="E9" s="4" t="s">
        <v>8</v>
      </c>
      <c r="F9" s="11">
        <v>5131000</v>
      </c>
      <c r="G9" s="11">
        <v>1385370</v>
      </c>
      <c r="H9" s="22">
        <v>6516370</v>
      </c>
    </row>
    <row r="10" spans="1:8" ht="42.75" customHeight="1">
      <c r="A10" s="16" t="s">
        <v>173</v>
      </c>
      <c r="B10" s="5" t="s">
        <v>2</v>
      </c>
      <c r="C10" s="6" t="s">
        <v>24</v>
      </c>
      <c r="D10" s="4" t="s">
        <v>3</v>
      </c>
      <c r="E10" s="4" t="s">
        <v>4</v>
      </c>
      <c r="F10" s="11">
        <v>7900000</v>
      </c>
      <c r="G10" s="11">
        <v>2133000</v>
      </c>
      <c r="H10" s="22">
        <v>10033000</v>
      </c>
    </row>
    <row r="11" spans="1:8" ht="42" customHeight="1">
      <c r="A11" s="16" t="s">
        <v>171</v>
      </c>
      <c r="B11" s="5" t="s">
        <v>93</v>
      </c>
      <c r="C11" s="6" t="s">
        <v>94</v>
      </c>
      <c r="D11" s="4" t="s">
        <v>95</v>
      </c>
      <c r="E11" s="4" t="s">
        <v>96</v>
      </c>
      <c r="F11" s="11">
        <v>7755000</v>
      </c>
      <c r="G11" s="11">
        <v>0</v>
      </c>
      <c r="H11" s="22">
        <v>7755000</v>
      </c>
    </row>
    <row r="12" spans="1:8" ht="34.5" customHeight="1">
      <c r="A12" s="16" t="s">
        <v>114</v>
      </c>
      <c r="B12" s="5" t="s">
        <v>111</v>
      </c>
      <c r="C12" s="6" t="s">
        <v>112</v>
      </c>
      <c r="D12" s="4" t="s">
        <v>113</v>
      </c>
      <c r="E12" s="4" t="s">
        <v>68</v>
      </c>
      <c r="F12" s="11">
        <v>81500000</v>
      </c>
      <c r="G12" s="11">
        <v>0</v>
      </c>
      <c r="H12" s="22">
        <v>81500000</v>
      </c>
    </row>
    <row r="13" spans="1:8" ht="36.75" customHeight="1">
      <c r="A13" s="20" t="s">
        <v>144</v>
      </c>
      <c r="B13" s="19" t="s">
        <v>145</v>
      </c>
      <c r="C13" s="6" t="s">
        <v>24</v>
      </c>
      <c r="D13" s="4" t="s">
        <v>146</v>
      </c>
      <c r="E13" s="4" t="s">
        <v>68</v>
      </c>
      <c r="F13" s="11">
        <v>7999000</v>
      </c>
      <c r="G13" s="11">
        <v>2159730</v>
      </c>
      <c r="H13" s="22">
        <v>10158730</v>
      </c>
    </row>
    <row r="14" spans="1:8" ht="37.5" customHeight="1">
      <c r="A14" s="20" t="s">
        <v>153</v>
      </c>
      <c r="B14" s="19" t="s">
        <v>154</v>
      </c>
      <c r="C14" s="6" t="s">
        <v>31</v>
      </c>
      <c r="D14" s="12" t="s">
        <v>175</v>
      </c>
      <c r="E14" s="12" t="s">
        <v>33</v>
      </c>
      <c r="F14" s="11">
        <v>6890821</v>
      </c>
      <c r="G14" s="11">
        <v>1860521</v>
      </c>
      <c r="H14" s="22">
        <v>8751342</v>
      </c>
    </row>
    <row r="15" spans="1:8" ht="37.5" customHeight="1">
      <c r="A15" s="20" t="s">
        <v>155</v>
      </c>
      <c r="B15" s="19" t="s">
        <v>156</v>
      </c>
      <c r="C15" s="6" t="s">
        <v>31</v>
      </c>
      <c r="D15" s="4" t="s">
        <v>157</v>
      </c>
      <c r="E15" s="12" t="s">
        <v>33</v>
      </c>
      <c r="F15" s="11">
        <v>7984770</v>
      </c>
      <c r="G15" s="11">
        <v>2155888</v>
      </c>
      <c r="H15" s="22">
        <v>10140658</v>
      </c>
    </row>
    <row r="16" spans="1:8" ht="42.75" customHeight="1">
      <c r="A16" s="16" t="s">
        <v>153</v>
      </c>
      <c r="B16" s="19" t="s">
        <v>164</v>
      </c>
      <c r="C16" s="6" t="s">
        <v>24</v>
      </c>
      <c r="D16" s="4" t="s">
        <v>165</v>
      </c>
      <c r="E16" s="4" t="s">
        <v>68</v>
      </c>
      <c r="F16" s="11">
        <f>H16/1.27</f>
        <v>5400000</v>
      </c>
      <c r="G16" s="11">
        <f>F16*0.27</f>
        <v>1458000</v>
      </c>
      <c r="H16" s="22">
        <v>6858000</v>
      </c>
    </row>
  </sheetData>
  <sheetProtection/>
  <mergeCells count="3">
    <mergeCell ref="A4:H4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pataki.ivett</dc:creator>
  <cp:keywords/>
  <dc:description/>
  <cp:lastModifiedBy>ambrus_i</cp:lastModifiedBy>
  <cp:lastPrinted>2012-11-23T11:05:49Z</cp:lastPrinted>
  <dcterms:created xsi:type="dcterms:W3CDTF">2012-04-16T11:33:34Z</dcterms:created>
  <dcterms:modified xsi:type="dcterms:W3CDTF">2012-11-23T12:02:47Z</dcterms:modified>
  <cp:category/>
  <cp:version/>
  <cp:contentType/>
  <cp:contentStatus/>
</cp:coreProperties>
</file>